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ADME_Instructions" sheetId="1" r:id="rId4"/>
    <sheet state="visible" name="Data_Dictionary" sheetId="2" r:id="rId5"/>
    <sheet state="visible" name="Roster" sheetId="3" r:id="rId6"/>
    <sheet state="visible" name="Training_Sessions" sheetId="4" r:id="rId7"/>
    <sheet state="visible" name="Pre_Assessment" sheetId="5" r:id="rId8"/>
    <sheet state="visible" name="Post_Assessment" sheetId="6" r:id="rId9"/>
    <sheet state="visible" name="Followup_30d" sheetId="7" r:id="rId10"/>
    <sheet state="visible" name="Indicators" sheetId="8" r:id="rId11"/>
    <sheet state="visible" name="Analysis_Guide" sheetId="9" r:id="rId12"/>
    <sheet state="visible" name="Reporting_Views" sheetId="10" r:id="rId13"/>
    <sheet state="visible" name="Governance" sheetId="11" r:id="rId14"/>
    <sheet state="visible" name="Derived_Metrics" sheetId="12" r:id="rId15"/>
  </sheets>
  <definedNames/>
  <calcPr/>
</workbook>
</file>

<file path=xl/sharedStrings.xml><?xml version="1.0" encoding="utf-8"?>
<sst xmlns="http://schemas.openxmlformats.org/spreadsheetml/2006/main" count="860" uniqueCount="354">
  <si>
    <t>Topic</t>
  </si>
  <si>
    <t>Guidance</t>
  </si>
  <si>
    <t>Purpose</t>
  </si>
  <si>
    <t>A practitioner-ready M&amp;E template for a Workforce Training program. Designed for clean-at-source data capture, mixed-method analysis (quant + qual), and centralized reporting.</t>
  </si>
  <si>
    <t>How to Use (Overview)</t>
  </si>
  <si>
    <t>1) Load this workbook structure into your centralized M&amp;E tool. 2) Configure unique IDs and permissions. 3) Publish surveys (pre/post/follow-up). 4) Track sessions and attendance. 5) Analyze evidence and share live reports.</t>
  </si>
  <si>
    <t>Step 1 – Centralize &amp; IDs</t>
  </si>
  <si>
    <t>Create a single project in your M&amp;E tool. Define unique IDs for Participants, Sessions, and Responses. Avoid duplicate records.</t>
  </si>
  <si>
    <t>Step 2 – Configure Instruments</t>
  </si>
  <si>
    <t>Map Pre, Post, and Follow-up instruments using the 'Pre_Assessment', 'Post_Assessment', and 'Followup_30d' sheets. Keep question texts identical to avoid schema drift.</t>
  </si>
  <si>
    <t>Step 3 – Clean-at-Source Capture</t>
  </si>
  <si>
    <t>Use required fields, field types, ranges, and referential integrity. Collect consent at entry. Validate demographics and cohort before assessments.</t>
  </si>
  <si>
    <t>Step 4 – Track Training</t>
  </si>
  <si>
    <t>Record session metadata and attendance in 'Training_Sessions'. Link each row to Participant_ID and Session_ID.</t>
  </si>
  <si>
    <t>Step 5 – Mixed-Method Analysis</t>
  </si>
  <si>
    <t>Capture quantitative scores and Likert items together with qualitative narratives (open-ended questions). Each response uses the same unique Participant_ID.</t>
  </si>
  <si>
    <t>Step 6 – Derive Metrics</t>
  </si>
  <si>
    <t>Use the 'Derived_Metrics' and 'Indicators' sheets to compute score gains, completion rate, placement rate, wage change, and confidence shifts.</t>
  </si>
  <si>
    <t>Step 7 – Reporting Views</t>
  </si>
  <si>
    <t>Use 'Reporting_Views' to define stakeholder-specific KPIs and evidence (program team, funders, employers).</t>
  </si>
  <si>
    <t>AI Assist – Four Dimensions</t>
  </si>
  <si>
    <t>1) Extract &amp; Summarize (from comments to concise themes);
2) Align &amp; Validate (attach outputs to the right record IDs, flag missing data);
3) Correlate &amp; Explain (link narratives with scores and outcomes);
4) Monitor &amp; Adapt (surface trends and recommendations over time).</t>
  </si>
  <si>
    <t>Data Governance</t>
  </si>
  <si>
    <t>See 'Governance' sheet for consent language, privacy, access roles, and data minimization practices.</t>
  </si>
  <si>
    <t>Notes</t>
  </si>
  <si>
    <t>This workbook includes sample rows to illustrate usage. Replace with your data for production.</t>
  </si>
  <si>
    <t>Table</t>
  </si>
  <si>
    <t>Field_Name</t>
  </si>
  <si>
    <t>Type</t>
  </si>
  <si>
    <t>Allowed_Values</t>
  </si>
  <si>
    <t>Description</t>
  </si>
  <si>
    <t>Required</t>
  </si>
  <si>
    <t>Key/Unique</t>
  </si>
  <si>
    <t>Source/Instrument</t>
  </si>
  <si>
    <t>Roster</t>
  </si>
  <si>
    <t>Participant_ID</t>
  </si>
  <si>
    <t>text</t>
  </si>
  <si>
    <t>[auto/UUID]</t>
  </si>
  <si>
    <t>Unique participant identifier</t>
  </si>
  <si>
    <t>Yes</t>
  </si>
  <si>
    <t>Primary Key</t>
  </si>
  <si>
    <t>Onboarding</t>
  </si>
  <si>
    <t>Org_ID</t>
  </si>
  <si>
    <t>Organization identifier</t>
  </si>
  <si>
    <t>Optional</t>
  </si>
  <si>
    <t>Cohort</t>
  </si>
  <si>
    <t>Program cohort label (e.g., 2025-Spring)</t>
  </si>
  <si>
    <t>First_Name</t>
  </si>
  <si>
    <t>Last_Name</t>
  </si>
  <si>
    <t>Age</t>
  </si>
  <si>
    <t>number</t>
  </si>
  <si>
    <t>Gender</t>
  </si>
  <si>
    <t>select</t>
  </si>
  <si>
    <t>Female|Male|Non-binary|Prefer not to say</t>
  </si>
  <si>
    <t>Self-reported</t>
  </si>
  <si>
    <t>Email</t>
  </si>
  <si>
    <t>Contact (avoid duplicates)</t>
  </si>
  <si>
    <t>Phone</t>
  </si>
  <si>
    <t>Consent</t>
  </si>
  <si>
    <t>Yes|No</t>
  </si>
  <si>
    <t>Consent to participate and be contacted</t>
  </si>
  <si>
    <t>Training_Sessions</t>
  </si>
  <si>
    <t>Session_ID</t>
  </si>
  <si>
    <t>Unique session identifier</t>
  </si>
  <si>
    <t>Session Tracking</t>
  </si>
  <si>
    <t>Session_Date</t>
  </si>
  <si>
    <t>date</t>
  </si>
  <si>
    <t>Module</t>
  </si>
  <si>
    <t>Module or topic name</t>
  </si>
  <si>
    <t>Hours</t>
  </si>
  <si>
    <t>Instruction hours</t>
  </si>
  <si>
    <t>Trainer</t>
  </si>
  <si>
    <t>Link to participant</t>
  </si>
  <si>
    <t>Foreign Key: Roster.Participant_ID</t>
  </si>
  <si>
    <t>Attendance_Status</t>
  </si>
  <si>
    <t>Attended|No-Show|Late|Excused</t>
  </si>
  <si>
    <t>Attendance outcome</t>
  </si>
  <si>
    <t>Pre_Assessment</t>
  </si>
  <si>
    <t>Response_ID</t>
  </si>
  <si>
    <t>Unique response identifier</t>
  </si>
  <si>
    <t>Pre</t>
  </si>
  <si>
    <t>Date</t>
  </si>
  <si>
    <t>Pre_Test_Score</t>
  </si>
  <si>
    <t>0–100 scale</t>
  </si>
  <si>
    <t>Baseline_Confidence</t>
  </si>
  <si>
    <t>1|2|3|4|5</t>
  </si>
  <si>
    <t>Self-efficacy/confidence (Likert)</t>
  </si>
  <si>
    <t>Prior_Employment_Status</t>
  </si>
  <si>
    <t>Employed|Unemployed|Informal|Student|Other</t>
  </si>
  <si>
    <t>At intake</t>
  </si>
  <si>
    <t>Open_Why_Enroll</t>
  </si>
  <si>
    <t>Open-ended: why did you enroll?</t>
  </si>
  <si>
    <t>Post_Assessment</t>
  </si>
  <si>
    <t>Post</t>
  </si>
  <si>
    <t>Post_Test_Score</t>
  </si>
  <si>
    <t>Confidence_After</t>
  </si>
  <si>
    <t>Satisfaction</t>
  </si>
  <si>
    <t>Training satisfaction</t>
  </si>
  <si>
    <t>Open_Barrier</t>
  </si>
  <si>
    <t>Open-ended: biggest barrier to applying skills</t>
  </si>
  <si>
    <t>Open_Example_Application</t>
  </si>
  <si>
    <t>Open-ended: example of applying skills</t>
  </si>
  <si>
    <t>Followup_30d</t>
  </si>
  <si>
    <t>Follow-up</t>
  </si>
  <si>
    <t>Employment_Status</t>
  </si>
  <si>
    <t>Current status</t>
  </si>
  <si>
    <t>Monthly_Wage</t>
  </si>
  <si>
    <t>Local currency (numeric)</t>
  </si>
  <si>
    <t>Confidence_Now</t>
  </si>
  <si>
    <t>Current confidence</t>
  </si>
  <si>
    <t>Open_Outcome</t>
  </si>
  <si>
    <t>Open-ended: biggest change since training</t>
  </si>
  <si>
    <t>P0001</t>
  </si>
  <si>
    <t>ORG-001</t>
  </si>
  <si>
    <t>2025-Spring</t>
  </si>
  <si>
    <t>Name1</t>
  </si>
  <si>
    <t>Last1</t>
  </si>
  <si>
    <t>Male</t>
  </si>
  <si>
    <t>name1@example.org</t>
  </si>
  <si>
    <t>+1-555-01001</t>
  </si>
  <si>
    <t>P0002</t>
  </si>
  <si>
    <t>Name2</t>
  </si>
  <si>
    <t>Last2</t>
  </si>
  <si>
    <t>name2@example.org</t>
  </si>
  <si>
    <t>+1-555-01002</t>
  </si>
  <si>
    <t>P0003</t>
  </si>
  <si>
    <t>Name3</t>
  </si>
  <si>
    <t>Last3</t>
  </si>
  <si>
    <t>name3@example.org</t>
  </si>
  <si>
    <t>+1-555-01003</t>
  </si>
  <si>
    <t>P0004</t>
  </si>
  <si>
    <t>Name4</t>
  </si>
  <si>
    <t>Last4</t>
  </si>
  <si>
    <t>Female</t>
  </si>
  <si>
    <t>name4@example.org</t>
  </si>
  <si>
    <t>+1-555-01004</t>
  </si>
  <si>
    <t>P0005</t>
  </si>
  <si>
    <t>Name5</t>
  </si>
  <si>
    <t>Last5</t>
  </si>
  <si>
    <t>name5@example.org</t>
  </si>
  <si>
    <t>+1-555-01005</t>
  </si>
  <si>
    <t>P0006</t>
  </si>
  <si>
    <t>Name6</t>
  </si>
  <si>
    <t>Last6</t>
  </si>
  <si>
    <t>name6@example.org</t>
  </si>
  <si>
    <t>+1-555-01006</t>
  </si>
  <si>
    <t>P0007</t>
  </si>
  <si>
    <t>Name7</t>
  </si>
  <si>
    <t>Last7</t>
  </si>
  <si>
    <t>name7@example.org</t>
  </si>
  <si>
    <t>+1-555-01007</t>
  </si>
  <si>
    <t>P0008</t>
  </si>
  <si>
    <t>Name8</t>
  </si>
  <si>
    <t>Last8</t>
  </si>
  <si>
    <t>Non-binary</t>
  </si>
  <si>
    <t>name8@example.org</t>
  </si>
  <si>
    <t>+1-555-01008</t>
  </si>
  <si>
    <t>P0009</t>
  </si>
  <si>
    <t>Name9</t>
  </si>
  <si>
    <t>Last9</t>
  </si>
  <si>
    <t>name9@example.org</t>
  </si>
  <si>
    <t>+1-555-01009</t>
  </si>
  <si>
    <t>P0010</t>
  </si>
  <si>
    <t>Name10</t>
  </si>
  <si>
    <t>Last10</t>
  </si>
  <si>
    <t>name10@example.org</t>
  </si>
  <si>
    <t>+1-555-01010</t>
  </si>
  <si>
    <t>S001</t>
  </si>
  <si>
    <t>2025-03-10</t>
  </si>
  <si>
    <t>Intro to Workforce Skills</t>
  </si>
  <si>
    <t>Trainer A</t>
  </si>
  <si>
    <t>Attended</t>
  </si>
  <si>
    <t>S002</t>
  </si>
  <si>
    <t>2025-03-17</t>
  </si>
  <si>
    <t>Applied Digital Tools</t>
  </si>
  <si>
    <t>Trainer B</t>
  </si>
  <si>
    <t>No-Show</t>
  </si>
  <si>
    <t>Late</t>
  </si>
  <si>
    <t>Excused</t>
  </si>
  <si>
    <t>PRE-P0001</t>
  </si>
  <si>
    <t>2025-03-05</t>
  </si>
  <si>
    <t>Unemployed</t>
  </si>
  <si>
    <t>To improve job prospects and digital skills.</t>
  </si>
  <si>
    <t>PRE-P0002</t>
  </si>
  <si>
    <t>Employed</t>
  </si>
  <si>
    <t>PRE-P0003</t>
  </si>
  <si>
    <t>PRE-P0004</t>
  </si>
  <si>
    <t>PRE-P0005</t>
  </si>
  <si>
    <t>Other</t>
  </si>
  <si>
    <t>PRE-P0006</t>
  </si>
  <si>
    <t>Student</t>
  </si>
  <si>
    <t>PRE-P0007</t>
  </si>
  <si>
    <t>PRE-P0008</t>
  </si>
  <si>
    <t>PRE-P0009</t>
  </si>
  <si>
    <t>PRE-P0010</t>
  </si>
  <si>
    <t>POST-P0001</t>
  </si>
  <si>
    <t>2025-04-15</t>
  </si>
  <si>
    <t>Limited time to practice outside class.</t>
  </si>
  <si>
    <t>Built a resume and applied to two jobs using learned tools.</t>
  </si>
  <si>
    <t>POST-P0002</t>
  </si>
  <si>
    <t>POST-P0003</t>
  </si>
  <si>
    <t>POST-P0004</t>
  </si>
  <si>
    <t>POST-P0005</t>
  </si>
  <si>
    <t>POST-P0006</t>
  </si>
  <si>
    <t>POST-P0007</t>
  </si>
  <si>
    <t>POST-P0008</t>
  </si>
  <si>
    <t>POST-P0009</t>
  </si>
  <si>
    <t>POST-P0010</t>
  </si>
  <si>
    <t>F30-P0001</t>
  </si>
  <si>
    <t>2025-05-15</t>
  </si>
  <si>
    <t>Feeling more confident in interviews; using spreadsheets in daily work.</t>
  </si>
  <si>
    <t>F30-P0002</t>
  </si>
  <si>
    <t>F30-P0003</t>
  </si>
  <si>
    <t>F30-P0004</t>
  </si>
  <si>
    <t>F30-P0005</t>
  </si>
  <si>
    <t>F30-P0006</t>
  </si>
  <si>
    <t>F30-P0007</t>
  </si>
  <si>
    <t>F30-P0008</t>
  </si>
  <si>
    <t>F30-P0009</t>
  </si>
  <si>
    <t>Informal</t>
  </si>
  <si>
    <t>F30-P0010</t>
  </si>
  <si>
    <t>Indicator_Name</t>
  </si>
  <si>
    <t>Definition</t>
  </si>
  <si>
    <t>Numerator</t>
  </si>
  <si>
    <t>Denominator</t>
  </si>
  <si>
    <t>Disaggregation</t>
  </si>
  <si>
    <t>Data_Source</t>
  </si>
  <si>
    <t>Frequency</t>
  </si>
  <si>
    <t>Target</t>
  </si>
  <si>
    <t>Enrollment</t>
  </si>
  <si>
    <t>Input</t>
  </si>
  <si>
    <t>Participants enrolled in cohort</t>
  </si>
  <si>
    <t>COUNT(Roster.Participant_ID where Consent='Yes')</t>
  </si>
  <si>
    <t>N/A</t>
  </si>
  <si>
    <t>Gender, Age</t>
  </si>
  <si>
    <t>Per cohort</t>
  </si>
  <si>
    <t>≥ 30</t>
  </si>
  <si>
    <t>Consent required</t>
  </si>
  <si>
    <t>Attendance Rate</t>
  </si>
  <si>
    <t>Output</t>
  </si>
  <si>
    <t>% sessions attended by enrolled participants</t>
  </si>
  <si>
    <t>COUNT(Attendance='Attended')</t>
  </si>
  <si>
    <t>Total session-participant rows</t>
  </si>
  <si>
    <t>Cohort, Module</t>
  </si>
  <si>
    <t>Weekly</t>
  </si>
  <si>
    <t>≥ 85%</t>
  </si>
  <si>
    <t>Late counts as attended if partial credit allowed</t>
  </si>
  <si>
    <t>Completion Rate</t>
  </si>
  <si>
    <t>% participants who attended ≥ X sessions</t>
  </si>
  <si>
    <t>COUNT(Participants meeting threshold)</t>
  </si>
  <si>
    <t>Total participants</t>
  </si>
  <si>
    <t>End of program</t>
  </si>
  <si>
    <t>≥ 80%</t>
  </si>
  <si>
    <t>Define threshold (e.g., 75% of sessions)</t>
  </si>
  <si>
    <t>Score Gain</t>
  </si>
  <si>
    <t>Outcome</t>
  </si>
  <si>
    <t>Average increase in test score</t>
  </si>
  <si>
    <t>AVG(Post_Test - Pre_Test)</t>
  </si>
  <si>
    <t>Cohort, Gender, Age</t>
  </si>
  <si>
    <t>Pre/Post Assessments</t>
  </si>
  <si>
    <t>+15 points</t>
  </si>
  <si>
    <t>Use identical test forms or equivalent forms</t>
  </si>
  <si>
    <t>Confidence Gain</t>
  </si>
  <si>
    <t>Average increase in confidence Likert</t>
  </si>
  <si>
    <t>AVG(Confidence_After - Baseline_Confidence)</t>
  </si>
  <si>
    <t>+1.0</t>
  </si>
  <si>
    <t>Likert 1–5</t>
  </si>
  <si>
    <t>Placement Rate (30d)</t>
  </si>
  <si>
    <t>% employed within 30 days post-program</t>
  </si>
  <si>
    <t>COUNT(Employment_Status='Employed')</t>
  </si>
  <si>
    <t>Total respondents</t>
  </si>
  <si>
    <t>Monthly</t>
  </si>
  <si>
    <t>≥ 60%</t>
  </si>
  <si>
    <t>Exclude non-respondents or report separately</t>
  </si>
  <si>
    <t>Wage Change (30d)</t>
  </si>
  <si>
    <t>Average monthly wage among employed at 30d</t>
  </si>
  <si>
    <t>AVG(Monthly_Wage where Employment_Status='Employed')</t>
  </si>
  <si>
    <t>+10% vs baseline (if available)</t>
  </si>
  <si>
    <t>Capture baseline wages if feasible</t>
  </si>
  <si>
    <t>Qual Evidence Coverage</t>
  </si>
  <si>
    <t>Process</t>
  </si>
  <si>
    <t>% records with at least one substantive quote</t>
  </si>
  <si>
    <t>COUNT(Non-empty open-ended responses)</t>
  </si>
  <si>
    <t>Total records</t>
  </si>
  <si>
    <t>Instrument</t>
  </si>
  <si>
    <t>Pre/Post/Follow-up</t>
  </si>
  <si>
    <t>Indicates richness of qualitative context</t>
  </si>
  <si>
    <t>Metric</t>
  </si>
  <si>
    <t>Sheet/Formulas</t>
  </si>
  <si>
    <t>Explanation</t>
  </si>
  <si>
    <t>Score_Gain</t>
  </si>
  <si>
    <t>Pull Pre_Test_Score by Participant_ID (example using XLOOKUP).</t>
  </si>
  <si>
    <t>Compute Post - Pre for each participant.</t>
  </si>
  <si>
    <t>Confidence_Gain</t>
  </si>
  <si>
    <t>Change in confidence Likert (1–5).</t>
  </si>
  <si>
    <t>Completion_Flag</t>
  </si>
  <si>
    <t>Example rule: attended at least 3 sessions → completed.</t>
  </si>
  <si>
    <t>Placement_30d</t>
  </si>
  <si>
    <t>Binary placement outcome at 30 days.</t>
  </si>
  <si>
    <t>Wage_30d</t>
  </si>
  <si>
    <t>Monthly wage for employed respondents; blank otherwise.</t>
  </si>
  <si>
    <t>Qual_Theme_Extraction</t>
  </si>
  <si>
    <t>Plain-English instruction: "Summarize the main theme in the open-ended fields; extract one quote; flag risk if mentioned."</t>
  </si>
  <si>
    <t>Use this to generate structured themes and flags from narratives.</t>
  </si>
  <si>
    <t>Correlation_Request</t>
  </si>
  <si>
    <t>Plain-English instruction: "Show relationship between Score_Gain and Confidence_Gain; include 3 representative quotes."</t>
  </si>
  <si>
    <t>Request mixed-method correlation without manual coding.</t>
  </si>
  <si>
    <t>Stakeholder</t>
  </si>
  <si>
    <t>Top_KPIs</t>
  </si>
  <si>
    <t>Qualitative_Evidence</t>
  </si>
  <si>
    <t>Update_Cadence</t>
  </si>
  <si>
    <t>Linking_Notes</t>
  </si>
  <si>
    <t>Program Team</t>
  </si>
  <si>
    <t>Score Gain; Completion Rate; Confidence Gain</t>
  </si>
  <si>
    <t>Barriers and application examples from Post; Follow-up outcomes</t>
  </si>
  <si>
    <t>Use live grids for adaptive decisions</t>
  </si>
  <si>
    <t>Funders</t>
  </si>
  <si>
    <t>Placement Rate; Wage 30d; Completion Rate</t>
  </si>
  <si>
    <t>Representative quotes on job readiness and application</t>
  </si>
  <si>
    <t>Share a live report link; avoid static PDFs</t>
  </si>
  <si>
    <t>Employers/Partners</t>
  </si>
  <si>
    <t>Skills attained; Attendance; Confidence</t>
  </si>
  <si>
    <t>Examples of applied skills from Post and Follow-up</t>
  </si>
  <si>
    <t>Quarterly</t>
  </si>
  <si>
    <t>Filter by cohort and module</t>
  </si>
  <si>
    <t>Participants</t>
  </si>
  <si>
    <t>Personal progress (pre/post scores); Attendance</t>
  </si>
  <si>
    <t>Encouraging feedback quotes</t>
  </si>
  <si>
    <t>On-demand</t>
  </si>
  <si>
    <t>Limited PII; role-based access</t>
  </si>
  <si>
    <t>Area</t>
  </si>
  <si>
    <t>Policy/Practice</t>
  </si>
  <si>
    <t>Owner</t>
  </si>
  <si>
    <t>Collect explicit consent at onboarding; store consent status with Participant_ID</t>
  </si>
  <si>
    <t>Program Admin</t>
  </si>
  <si>
    <t>No data without consent; provide opt-out</t>
  </si>
  <si>
    <t>Privacy</t>
  </si>
  <si>
    <t>Minimize PII in reports; mask identifiers in public views</t>
  </si>
  <si>
    <t>Data Manager</t>
  </si>
  <si>
    <t>Use role-based access in the M&amp;E tool</t>
  </si>
  <si>
    <t>Access Control</t>
  </si>
  <si>
    <t>Define roles: Admin, Analyst, Field, Viewer</t>
  </si>
  <si>
    <t>IT/Data Lead</t>
  </si>
  <si>
    <t>Grant least-privilege access</t>
  </si>
  <si>
    <t>Quality Assurance</t>
  </si>
  <si>
    <t>Validate field formats and ranges at capture; avoid free-text where categorical fits</t>
  </si>
  <si>
    <t>M&amp;E Lead</t>
  </si>
  <si>
    <t>Prevents cleanup/reactive fixes</t>
  </si>
  <si>
    <t>Data Retention</t>
  </si>
  <si>
    <t>Set retention schedule per donor and law</t>
  </si>
  <si>
    <t>Compliance</t>
  </si>
  <si>
    <t>Archive securely; purge as required</t>
  </si>
  <si>
    <t>Completed</t>
  </si>
  <si>
    <t>Placed_30d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</si>
</sst>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top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71"/>
    <col customWidth="1" min="2" max="2" width="40.71"/>
    <col customWidth="1" min="3" max="6" width="28.71"/>
    <col customWidth="1" min="7" max="26" width="8.71"/>
  </cols>
  <sheetData>
    <row r="1">
      <c r="A1" s="1" t="s">
        <v>0</v>
      </c>
      <c r="B1" s="1" t="s">
        <v>1</v>
      </c>
    </row>
    <row r="2">
      <c r="A2" s="2" t="s">
        <v>2</v>
      </c>
      <c r="B2" s="2" t="s">
        <v>3</v>
      </c>
    </row>
    <row r="3">
      <c r="A3" s="2" t="s">
        <v>4</v>
      </c>
      <c r="B3" s="2" t="s">
        <v>5</v>
      </c>
    </row>
    <row r="4">
      <c r="A4" s="2" t="s">
        <v>6</v>
      </c>
      <c r="B4" s="2" t="s">
        <v>7</v>
      </c>
    </row>
    <row r="5">
      <c r="A5" s="2" t="s">
        <v>8</v>
      </c>
      <c r="B5" s="2" t="s">
        <v>9</v>
      </c>
    </row>
    <row r="6">
      <c r="A6" s="2" t="s">
        <v>10</v>
      </c>
      <c r="B6" s="2" t="s">
        <v>11</v>
      </c>
    </row>
    <row r="7">
      <c r="A7" s="2" t="s">
        <v>12</v>
      </c>
      <c r="B7" s="2" t="s">
        <v>13</v>
      </c>
    </row>
    <row r="8">
      <c r="A8" s="2" t="s">
        <v>14</v>
      </c>
      <c r="B8" s="2" t="s">
        <v>15</v>
      </c>
    </row>
    <row r="9">
      <c r="A9" s="2" t="s">
        <v>16</v>
      </c>
      <c r="B9" s="2" t="s">
        <v>17</v>
      </c>
    </row>
    <row r="10">
      <c r="A10" s="2" t="s">
        <v>18</v>
      </c>
      <c r="B10" s="2" t="s">
        <v>19</v>
      </c>
    </row>
    <row r="11">
      <c r="A11" s="2" t="s">
        <v>20</v>
      </c>
      <c r="B11" s="2" t="s">
        <v>21</v>
      </c>
    </row>
    <row r="12">
      <c r="A12" s="2" t="s">
        <v>22</v>
      </c>
      <c r="B12" s="2" t="s">
        <v>23</v>
      </c>
    </row>
    <row r="13">
      <c r="A13" s="2" t="s">
        <v>24</v>
      </c>
      <c r="B13" s="2" t="s">
        <v>25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71"/>
    <col customWidth="1" min="2" max="2" width="40.71"/>
    <col customWidth="1" min="3" max="8" width="28.71"/>
    <col customWidth="1" min="9" max="26" width="8.71"/>
  </cols>
  <sheetData>
    <row r="1">
      <c r="A1" s="1" t="s">
        <v>26</v>
      </c>
      <c r="B1" s="1" t="s">
        <v>27</v>
      </c>
      <c r="C1" s="1" t="s">
        <v>28</v>
      </c>
      <c r="D1" s="1" t="s">
        <v>29</v>
      </c>
      <c r="E1" s="1" t="s">
        <v>30</v>
      </c>
      <c r="F1" s="1" t="s">
        <v>31</v>
      </c>
      <c r="G1" s="1" t="s">
        <v>32</v>
      </c>
      <c r="H1" s="1" t="s">
        <v>33</v>
      </c>
    </row>
    <row r="2">
      <c r="A2" s="2" t="s">
        <v>34</v>
      </c>
      <c r="B2" s="2" t="s">
        <v>35</v>
      </c>
      <c r="C2" s="2" t="s">
        <v>36</v>
      </c>
      <c r="D2" s="2" t="s">
        <v>37</v>
      </c>
      <c r="E2" s="2" t="s">
        <v>38</v>
      </c>
      <c r="F2" s="2" t="s">
        <v>39</v>
      </c>
      <c r="G2" s="2" t="s">
        <v>40</v>
      </c>
      <c r="H2" s="2" t="s">
        <v>41</v>
      </c>
    </row>
    <row r="3">
      <c r="A3" s="2" t="s">
        <v>34</v>
      </c>
      <c r="B3" s="2" t="s">
        <v>42</v>
      </c>
      <c r="C3" s="2" t="s">
        <v>36</v>
      </c>
      <c r="E3" s="2" t="s">
        <v>43</v>
      </c>
      <c r="F3" s="2" t="s">
        <v>44</v>
      </c>
      <c r="H3" s="2" t="s">
        <v>41</v>
      </c>
    </row>
    <row r="4">
      <c r="A4" s="2" t="s">
        <v>34</v>
      </c>
      <c r="B4" s="2" t="s">
        <v>45</v>
      </c>
      <c r="C4" s="2" t="s">
        <v>36</v>
      </c>
      <c r="E4" s="2" t="s">
        <v>46</v>
      </c>
      <c r="F4" s="2" t="s">
        <v>39</v>
      </c>
      <c r="H4" s="2" t="s">
        <v>41</v>
      </c>
    </row>
    <row r="5">
      <c r="A5" s="2" t="s">
        <v>34</v>
      </c>
      <c r="B5" s="2" t="s">
        <v>47</v>
      </c>
      <c r="C5" s="2" t="s">
        <v>36</v>
      </c>
      <c r="F5" s="2" t="s">
        <v>39</v>
      </c>
      <c r="H5" s="2" t="s">
        <v>41</v>
      </c>
    </row>
    <row r="6">
      <c r="A6" s="2" t="s">
        <v>34</v>
      </c>
      <c r="B6" s="2" t="s">
        <v>48</v>
      </c>
      <c r="C6" s="2" t="s">
        <v>36</v>
      </c>
      <c r="F6" s="2" t="s">
        <v>39</v>
      </c>
      <c r="H6" s="2" t="s">
        <v>41</v>
      </c>
    </row>
    <row r="7">
      <c r="A7" s="2" t="s">
        <v>34</v>
      </c>
      <c r="B7" s="2" t="s">
        <v>49</v>
      </c>
      <c r="C7" s="2" t="s">
        <v>50</v>
      </c>
      <c r="F7" s="2" t="s">
        <v>44</v>
      </c>
      <c r="H7" s="2" t="s">
        <v>41</v>
      </c>
    </row>
    <row r="8">
      <c r="A8" s="2" t="s">
        <v>34</v>
      </c>
      <c r="B8" s="2" t="s">
        <v>51</v>
      </c>
      <c r="C8" s="2" t="s">
        <v>52</v>
      </c>
      <c r="D8" s="2" t="s">
        <v>53</v>
      </c>
      <c r="E8" s="2" t="s">
        <v>54</v>
      </c>
      <c r="F8" s="2" t="s">
        <v>44</v>
      </c>
      <c r="H8" s="2" t="s">
        <v>41</v>
      </c>
    </row>
    <row r="9">
      <c r="A9" s="2" t="s">
        <v>34</v>
      </c>
      <c r="B9" s="2" t="s">
        <v>55</v>
      </c>
      <c r="C9" s="2" t="s">
        <v>36</v>
      </c>
      <c r="E9" s="2" t="s">
        <v>56</v>
      </c>
      <c r="F9" s="2" t="s">
        <v>44</v>
      </c>
      <c r="H9" s="2" t="s">
        <v>41</v>
      </c>
    </row>
    <row r="10">
      <c r="A10" s="2" t="s">
        <v>34</v>
      </c>
      <c r="B10" s="2" t="s">
        <v>57</v>
      </c>
      <c r="C10" s="2" t="s">
        <v>36</v>
      </c>
      <c r="F10" s="2" t="s">
        <v>44</v>
      </c>
      <c r="H10" s="2" t="s">
        <v>41</v>
      </c>
    </row>
    <row r="11">
      <c r="A11" s="2" t="s">
        <v>34</v>
      </c>
      <c r="B11" s="2" t="s">
        <v>58</v>
      </c>
      <c r="C11" s="2" t="s">
        <v>52</v>
      </c>
      <c r="D11" s="2" t="s">
        <v>59</v>
      </c>
      <c r="E11" s="2" t="s">
        <v>60</v>
      </c>
      <c r="F11" s="2" t="s">
        <v>39</v>
      </c>
      <c r="H11" s="2" t="s">
        <v>41</v>
      </c>
    </row>
    <row r="12">
      <c r="A12" s="2" t="s">
        <v>61</v>
      </c>
      <c r="B12" s="2" t="s">
        <v>62</v>
      </c>
      <c r="C12" s="2" t="s">
        <v>36</v>
      </c>
      <c r="D12" s="2" t="s">
        <v>37</v>
      </c>
      <c r="E12" s="2" t="s">
        <v>63</v>
      </c>
      <c r="F12" s="2" t="s">
        <v>39</v>
      </c>
      <c r="G12" s="2" t="s">
        <v>40</v>
      </c>
      <c r="H12" s="2" t="s">
        <v>64</v>
      </c>
    </row>
    <row r="13">
      <c r="A13" s="2" t="s">
        <v>61</v>
      </c>
      <c r="B13" s="2" t="s">
        <v>65</v>
      </c>
      <c r="C13" s="2" t="s">
        <v>66</v>
      </c>
      <c r="F13" s="2" t="s">
        <v>39</v>
      </c>
      <c r="H13" s="2" t="s">
        <v>64</v>
      </c>
    </row>
    <row r="14">
      <c r="A14" s="2" t="s">
        <v>61</v>
      </c>
      <c r="B14" s="2" t="s">
        <v>67</v>
      </c>
      <c r="C14" s="2" t="s">
        <v>36</v>
      </c>
      <c r="E14" s="2" t="s">
        <v>68</v>
      </c>
      <c r="F14" s="2" t="s">
        <v>39</v>
      </c>
      <c r="H14" s="2" t="s">
        <v>64</v>
      </c>
    </row>
    <row r="15">
      <c r="A15" s="2" t="s">
        <v>61</v>
      </c>
      <c r="B15" s="2" t="s">
        <v>69</v>
      </c>
      <c r="C15" s="2" t="s">
        <v>50</v>
      </c>
      <c r="E15" s="2" t="s">
        <v>70</v>
      </c>
      <c r="F15" s="2" t="s">
        <v>39</v>
      </c>
      <c r="H15" s="2" t="s">
        <v>64</v>
      </c>
    </row>
    <row r="16">
      <c r="A16" s="2" t="s">
        <v>61</v>
      </c>
      <c r="B16" s="2" t="s">
        <v>71</v>
      </c>
      <c r="C16" s="2" t="s">
        <v>36</v>
      </c>
      <c r="F16" s="2" t="s">
        <v>44</v>
      </c>
      <c r="H16" s="2" t="s">
        <v>64</v>
      </c>
    </row>
    <row r="17">
      <c r="A17" s="2" t="s">
        <v>61</v>
      </c>
      <c r="B17" s="2" t="s">
        <v>35</v>
      </c>
      <c r="C17" s="2" t="s">
        <v>36</v>
      </c>
      <c r="E17" s="2" t="s">
        <v>72</v>
      </c>
      <c r="F17" s="2" t="s">
        <v>39</v>
      </c>
      <c r="G17" s="2" t="s">
        <v>73</v>
      </c>
      <c r="H17" s="2" t="s">
        <v>64</v>
      </c>
    </row>
    <row r="18">
      <c r="A18" s="2" t="s">
        <v>61</v>
      </c>
      <c r="B18" s="2" t="s">
        <v>74</v>
      </c>
      <c r="C18" s="2" t="s">
        <v>52</v>
      </c>
      <c r="D18" s="2" t="s">
        <v>75</v>
      </c>
      <c r="E18" s="2" t="s">
        <v>76</v>
      </c>
      <c r="F18" s="2" t="s">
        <v>39</v>
      </c>
      <c r="H18" s="2" t="s">
        <v>64</v>
      </c>
    </row>
    <row r="19">
      <c r="A19" s="2" t="s">
        <v>77</v>
      </c>
      <c r="B19" s="2" t="s">
        <v>78</v>
      </c>
      <c r="C19" s="2" t="s">
        <v>36</v>
      </c>
      <c r="D19" s="2" t="s">
        <v>37</v>
      </c>
      <c r="E19" s="2" t="s">
        <v>79</v>
      </c>
      <c r="F19" s="2" t="s">
        <v>39</v>
      </c>
      <c r="G19" s="2" t="s">
        <v>40</v>
      </c>
      <c r="H19" s="2" t="s">
        <v>80</v>
      </c>
    </row>
    <row r="20">
      <c r="A20" s="2" t="s">
        <v>77</v>
      </c>
      <c r="B20" s="2" t="s">
        <v>35</v>
      </c>
      <c r="C20" s="2" t="s">
        <v>36</v>
      </c>
      <c r="E20" s="2" t="s">
        <v>72</v>
      </c>
      <c r="F20" s="2" t="s">
        <v>39</v>
      </c>
      <c r="G20" s="2" t="s">
        <v>73</v>
      </c>
      <c r="H20" s="2" t="s">
        <v>80</v>
      </c>
    </row>
    <row r="21" ht="15.75" customHeight="1">
      <c r="A21" s="2" t="s">
        <v>77</v>
      </c>
      <c r="B21" s="2" t="s">
        <v>81</v>
      </c>
      <c r="C21" s="2" t="s">
        <v>66</v>
      </c>
      <c r="F21" s="2" t="s">
        <v>39</v>
      </c>
      <c r="H21" s="2" t="s">
        <v>80</v>
      </c>
    </row>
    <row r="22" ht="15.75" customHeight="1">
      <c r="A22" s="2" t="s">
        <v>77</v>
      </c>
      <c r="B22" s="2" t="s">
        <v>82</v>
      </c>
      <c r="C22" s="2" t="s">
        <v>50</v>
      </c>
      <c r="E22" s="2" t="s">
        <v>83</v>
      </c>
      <c r="F22" s="2" t="s">
        <v>39</v>
      </c>
      <c r="H22" s="2" t="s">
        <v>80</v>
      </c>
    </row>
    <row r="23" ht="15.75" customHeight="1">
      <c r="A23" s="2" t="s">
        <v>77</v>
      </c>
      <c r="B23" s="2" t="s">
        <v>84</v>
      </c>
      <c r="C23" s="2" t="s">
        <v>52</v>
      </c>
      <c r="D23" s="2" t="s">
        <v>85</v>
      </c>
      <c r="E23" s="2" t="s">
        <v>86</v>
      </c>
      <c r="F23" s="2" t="s">
        <v>39</v>
      </c>
      <c r="H23" s="2" t="s">
        <v>80</v>
      </c>
    </row>
    <row r="24" ht="15.75" customHeight="1">
      <c r="A24" s="2" t="s">
        <v>77</v>
      </c>
      <c r="B24" s="2" t="s">
        <v>87</v>
      </c>
      <c r="C24" s="2" t="s">
        <v>52</v>
      </c>
      <c r="D24" s="2" t="s">
        <v>88</v>
      </c>
      <c r="E24" s="2" t="s">
        <v>89</v>
      </c>
      <c r="F24" s="2" t="s">
        <v>44</v>
      </c>
      <c r="H24" s="2" t="s">
        <v>80</v>
      </c>
    </row>
    <row r="25" ht="15.75" customHeight="1">
      <c r="A25" s="2" t="s">
        <v>77</v>
      </c>
      <c r="B25" s="2" t="s">
        <v>90</v>
      </c>
      <c r="C25" s="2" t="s">
        <v>36</v>
      </c>
      <c r="E25" s="2" t="s">
        <v>91</v>
      </c>
      <c r="F25" s="2" t="s">
        <v>44</v>
      </c>
      <c r="H25" s="2" t="s">
        <v>80</v>
      </c>
    </row>
    <row r="26" ht="15.75" customHeight="1">
      <c r="A26" s="2" t="s">
        <v>92</v>
      </c>
      <c r="B26" s="2" t="s">
        <v>78</v>
      </c>
      <c r="C26" s="2" t="s">
        <v>36</v>
      </c>
      <c r="D26" s="2" t="s">
        <v>37</v>
      </c>
      <c r="E26" s="2" t="s">
        <v>79</v>
      </c>
      <c r="F26" s="2" t="s">
        <v>39</v>
      </c>
      <c r="G26" s="2" t="s">
        <v>40</v>
      </c>
      <c r="H26" s="2" t="s">
        <v>93</v>
      </c>
    </row>
    <row r="27" ht="15.75" customHeight="1">
      <c r="A27" s="2" t="s">
        <v>92</v>
      </c>
      <c r="B27" s="2" t="s">
        <v>35</v>
      </c>
      <c r="C27" s="2" t="s">
        <v>36</v>
      </c>
      <c r="E27" s="2" t="s">
        <v>72</v>
      </c>
      <c r="F27" s="2" t="s">
        <v>39</v>
      </c>
      <c r="G27" s="2" t="s">
        <v>73</v>
      </c>
      <c r="H27" s="2" t="s">
        <v>93</v>
      </c>
    </row>
    <row r="28" ht="15.75" customHeight="1">
      <c r="A28" s="2" t="s">
        <v>92</v>
      </c>
      <c r="B28" s="2" t="s">
        <v>81</v>
      </c>
      <c r="C28" s="2" t="s">
        <v>66</v>
      </c>
      <c r="F28" s="2" t="s">
        <v>39</v>
      </c>
      <c r="H28" s="2" t="s">
        <v>93</v>
      </c>
    </row>
    <row r="29" ht="15.75" customHeight="1">
      <c r="A29" s="2" t="s">
        <v>92</v>
      </c>
      <c r="B29" s="2" t="s">
        <v>94</v>
      </c>
      <c r="C29" s="2" t="s">
        <v>50</v>
      </c>
      <c r="E29" s="2" t="s">
        <v>83</v>
      </c>
      <c r="F29" s="2" t="s">
        <v>39</v>
      </c>
      <c r="H29" s="2" t="s">
        <v>93</v>
      </c>
    </row>
    <row r="30" ht="15.75" customHeight="1">
      <c r="A30" s="2" t="s">
        <v>92</v>
      </c>
      <c r="B30" s="2" t="s">
        <v>95</v>
      </c>
      <c r="C30" s="2" t="s">
        <v>52</v>
      </c>
      <c r="D30" s="2" t="s">
        <v>85</v>
      </c>
      <c r="E30" s="2" t="s">
        <v>86</v>
      </c>
      <c r="F30" s="2" t="s">
        <v>39</v>
      </c>
      <c r="H30" s="2" t="s">
        <v>93</v>
      </c>
    </row>
    <row r="31" ht="15.75" customHeight="1">
      <c r="A31" s="2" t="s">
        <v>92</v>
      </c>
      <c r="B31" s="2" t="s">
        <v>96</v>
      </c>
      <c r="C31" s="2" t="s">
        <v>52</v>
      </c>
      <c r="D31" s="2" t="s">
        <v>85</v>
      </c>
      <c r="E31" s="2" t="s">
        <v>97</v>
      </c>
      <c r="F31" s="2" t="s">
        <v>44</v>
      </c>
      <c r="H31" s="2" t="s">
        <v>93</v>
      </c>
    </row>
    <row r="32" ht="15.75" customHeight="1">
      <c r="A32" s="2" t="s">
        <v>92</v>
      </c>
      <c r="B32" s="2" t="s">
        <v>98</v>
      </c>
      <c r="C32" s="2" t="s">
        <v>36</v>
      </c>
      <c r="E32" s="2" t="s">
        <v>99</v>
      </c>
      <c r="F32" s="2" t="s">
        <v>44</v>
      </c>
      <c r="H32" s="2" t="s">
        <v>93</v>
      </c>
    </row>
    <row r="33" ht="15.75" customHeight="1">
      <c r="A33" s="2" t="s">
        <v>92</v>
      </c>
      <c r="B33" s="2" t="s">
        <v>100</v>
      </c>
      <c r="C33" s="2" t="s">
        <v>36</v>
      </c>
      <c r="E33" s="2" t="s">
        <v>101</v>
      </c>
      <c r="F33" s="2" t="s">
        <v>44</v>
      </c>
      <c r="H33" s="2" t="s">
        <v>93</v>
      </c>
    </row>
    <row r="34" ht="15.75" customHeight="1">
      <c r="A34" s="2" t="s">
        <v>102</v>
      </c>
      <c r="B34" s="2" t="s">
        <v>78</v>
      </c>
      <c r="C34" s="2" t="s">
        <v>36</v>
      </c>
      <c r="D34" s="2" t="s">
        <v>37</v>
      </c>
      <c r="E34" s="2" t="s">
        <v>79</v>
      </c>
      <c r="F34" s="2" t="s">
        <v>39</v>
      </c>
      <c r="G34" s="2" t="s">
        <v>40</v>
      </c>
      <c r="H34" s="2" t="s">
        <v>103</v>
      </c>
    </row>
    <row r="35" ht="15.75" customHeight="1">
      <c r="A35" s="2" t="s">
        <v>102</v>
      </c>
      <c r="B35" s="2" t="s">
        <v>35</v>
      </c>
      <c r="C35" s="2" t="s">
        <v>36</v>
      </c>
      <c r="E35" s="2" t="s">
        <v>72</v>
      </c>
      <c r="F35" s="2" t="s">
        <v>39</v>
      </c>
      <c r="G35" s="2" t="s">
        <v>73</v>
      </c>
      <c r="H35" s="2" t="s">
        <v>103</v>
      </c>
    </row>
    <row r="36" ht="15.75" customHeight="1">
      <c r="A36" s="2" t="s">
        <v>102</v>
      </c>
      <c r="B36" s="2" t="s">
        <v>81</v>
      </c>
      <c r="C36" s="2" t="s">
        <v>66</v>
      </c>
      <c r="F36" s="2" t="s">
        <v>39</v>
      </c>
      <c r="H36" s="2" t="s">
        <v>103</v>
      </c>
    </row>
    <row r="37" ht="15.75" customHeight="1">
      <c r="A37" s="2" t="s">
        <v>102</v>
      </c>
      <c r="B37" s="2" t="s">
        <v>104</v>
      </c>
      <c r="C37" s="2" t="s">
        <v>52</v>
      </c>
      <c r="D37" s="2" t="s">
        <v>88</v>
      </c>
      <c r="E37" s="2" t="s">
        <v>105</v>
      </c>
      <c r="F37" s="2" t="s">
        <v>44</v>
      </c>
      <c r="H37" s="2" t="s">
        <v>103</v>
      </c>
    </row>
    <row r="38" ht="15.75" customHeight="1">
      <c r="A38" s="2" t="s">
        <v>102</v>
      </c>
      <c r="B38" s="2" t="s">
        <v>106</v>
      </c>
      <c r="C38" s="2" t="s">
        <v>50</v>
      </c>
      <c r="E38" s="2" t="s">
        <v>107</v>
      </c>
      <c r="F38" s="2" t="s">
        <v>44</v>
      </c>
      <c r="H38" s="2" t="s">
        <v>103</v>
      </c>
    </row>
    <row r="39" ht="15.75" customHeight="1">
      <c r="A39" s="2" t="s">
        <v>102</v>
      </c>
      <c r="B39" s="2" t="s">
        <v>108</v>
      </c>
      <c r="C39" s="2" t="s">
        <v>52</v>
      </c>
      <c r="D39" s="2" t="s">
        <v>85</v>
      </c>
      <c r="E39" s="2" t="s">
        <v>109</v>
      </c>
      <c r="F39" s="2" t="s">
        <v>44</v>
      </c>
      <c r="H39" s="2" t="s">
        <v>103</v>
      </c>
    </row>
    <row r="40" ht="15.75" customHeight="1">
      <c r="A40" s="2" t="s">
        <v>102</v>
      </c>
      <c r="B40" s="2" t="s">
        <v>110</v>
      </c>
      <c r="C40" s="2" t="s">
        <v>36</v>
      </c>
      <c r="E40" s="2" t="s">
        <v>111</v>
      </c>
      <c r="F40" s="2" t="s">
        <v>44</v>
      </c>
      <c r="H40" s="2" t="s">
        <v>103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71"/>
    <col customWidth="1" min="2" max="2" width="40.71"/>
    <col customWidth="1" min="3" max="10" width="28.71"/>
    <col customWidth="1" min="11" max="26" width="8.71"/>
  </cols>
  <sheetData>
    <row r="1">
      <c r="A1" s="1" t="s">
        <v>35</v>
      </c>
      <c r="B1" s="1" t="s">
        <v>42</v>
      </c>
      <c r="C1" s="1" t="s">
        <v>45</v>
      </c>
      <c r="D1" s="1" t="s">
        <v>47</v>
      </c>
      <c r="E1" s="1" t="s">
        <v>48</v>
      </c>
      <c r="F1" s="1" t="s">
        <v>49</v>
      </c>
      <c r="G1" s="1" t="s">
        <v>51</v>
      </c>
      <c r="H1" s="1" t="s">
        <v>55</v>
      </c>
      <c r="I1" s="1" t="s">
        <v>57</v>
      </c>
      <c r="J1" s="1" t="s">
        <v>58</v>
      </c>
    </row>
    <row r="2">
      <c r="A2" s="2" t="s">
        <v>112</v>
      </c>
      <c r="B2" s="2" t="s">
        <v>113</v>
      </c>
      <c r="C2" s="2" t="s">
        <v>114</v>
      </c>
      <c r="D2" s="2" t="s">
        <v>115</v>
      </c>
      <c r="E2" s="2" t="s">
        <v>116</v>
      </c>
      <c r="F2" s="2">
        <v>25.0</v>
      </c>
      <c r="G2" s="2" t="s">
        <v>117</v>
      </c>
      <c r="H2" s="2" t="s">
        <v>118</v>
      </c>
      <c r="I2" s="2" t="s">
        <v>119</v>
      </c>
      <c r="J2" s="2" t="s">
        <v>39</v>
      </c>
    </row>
    <row r="3">
      <c r="A3" s="2" t="s">
        <v>120</v>
      </c>
      <c r="B3" s="2" t="s">
        <v>113</v>
      </c>
      <c r="C3" s="2" t="s">
        <v>114</v>
      </c>
      <c r="D3" s="2" t="s">
        <v>121</v>
      </c>
      <c r="E3" s="2" t="s">
        <v>122</v>
      </c>
      <c r="F3" s="2">
        <v>33.0</v>
      </c>
      <c r="G3" s="2" t="s">
        <v>117</v>
      </c>
      <c r="H3" s="2" t="s">
        <v>123</v>
      </c>
      <c r="I3" s="2" t="s">
        <v>124</v>
      </c>
      <c r="J3" s="2" t="s">
        <v>39</v>
      </c>
    </row>
    <row r="4">
      <c r="A4" s="2" t="s">
        <v>125</v>
      </c>
      <c r="B4" s="2" t="s">
        <v>113</v>
      </c>
      <c r="C4" s="2" t="s">
        <v>114</v>
      </c>
      <c r="D4" s="2" t="s">
        <v>126</v>
      </c>
      <c r="E4" s="2" t="s">
        <v>127</v>
      </c>
      <c r="F4" s="2">
        <v>47.0</v>
      </c>
      <c r="G4" s="2" t="s">
        <v>117</v>
      </c>
      <c r="H4" s="2" t="s">
        <v>128</v>
      </c>
      <c r="I4" s="2" t="s">
        <v>129</v>
      </c>
      <c r="J4" s="2" t="s">
        <v>39</v>
      </c>
    </row>
    <row r="5">
      <c r="A5" s="2" t="s">
        <v>130</v>
      </c>
      <c r="B5" s="2" t="s">
        <v>113</v>
      </c>
      <c r="C5" s="2" t="s">
        <v>114</v>
      </c>
      <c r="D5" s="2" t="s">
        <v>131</v>
      </c>
      <c r="E5" s="2" t="s">
        <v>132</v>
      </c>
      <c r="F5" s="2">
        <v>44.0</v>
      </c>
      <c r="G5" s="2" t="s">
        <v>133</v>
      </c>
      <c r="H5" s="2" t="s">
        <v>134</v>
      </c>
      <c r="I5" s="2" t="s">
        <v>135</v>
      </c>
      <c r="J5" s="2" t="s">
        <v>39</v>
      </c>
    </row>
    <row r="6">
      <c r="A6" s="2" t="s">
        <v>136</v>
      </c>
      <c r="B6" s="2" t="s">
        <v>113</v>
      </c>
      <c r="C6" s="2" t="s">
        <v>114</v>
      </c>
      <c r="D6" s="2" t="s">
        <v>137</v>
      </c>
      <c r="E6" s="2" t="s">
        <v>138</v>
      </c>
      <c r="F6" s="2">
        <v>29.0</v>
      </c>
      <c r="G6" s="2" t="s">
        <v>133</v>
      </c>
      <c r="H6" s="2" t="s">
        <v>139</v>
      </c>
      <c r="I6" s="2" t="s">
        <v>140</v>
      </c>
      <c r="J6" s="2" t="s">
        <v>39</v>
      </c>
    </row>
    <row r="7">
      <c r="A7" s="2" t="s">
        <v>141</v>
      </c>
      <c r="B7" s="2" t="s">
        <v>113</v>
      </c>
      <c r="C7" s="2" t="s">
        <v>114</v>
      </c>
      <c r="D7" s="2" t="s">
        <v>142</v>
      </c>
      <c r="E7" s="2" t="s">
        <v>143</v>
      </c>
      <c r="F7" s="2">
        <v>39.0</v>
      </c>
      <c r="G7" s="2" t="s">
        <v>117</v>
      </c>
      <c r="H7" s="2" t="s">
        <v>144</v>
      </c>
      <c r="I7" s="2" t="s">
        <v>145</v>
      </c>
      <c r="J7" s="2" t="s">
        <v>39</v>
      </c>
    </row>
    <row r="8">
      <c r="A8" s="2" t="s">
        <v>146</v>
      </c>
      <c r="B8" s="2" t="s">
        <v>113</v>
      </c>
      <c r="C8" s="2" t="s">
        <v>114</v>
      </c>
      <c r="D8" s="2" t="s">
        <v>147</v>
      </c>
      <c r="E8" s="2" t="s">
        <v>148</v>
      </c>
      <c r="F8" s="2">
        <v>42.0</v>
      </c>
      <c r="G8" s="2" t="s">
        <v>117</v>
      </c>
      <c r="H8" s="2" t="s">
        <v>149</v>
      </c>
      <c r="I8" s="2" t="s">
        <v>150</v>
      </c>
      <c r="J8" s="2" t="s">
        <v>39</v>
      </c>
    </row>
    <row r="9">
      <c r="A9" s="2" t="s">
        <v>151</v>
      </c>
      <c r="B9" s="2" t="s">
        <v>113</v>
      </c>
      <c r="C9" s="2" t="s">
        <v>114</v>
      </c>
      <c r="D9" s="2" t="s">
        <v>152</v>
      </c>
      <c r="E9" s="2" t="s">
        <v>153</v>
      </c>
      <c r="F9" s="2">
        <v>39.0</v>
      </c>
      <c r="G9" s="2" t="s">
        <v>154</v>
      </c>
      <c r="H9" s="2" t="s">
        <v>155</v>
      </c>
      <c r="I9" s="2" t="s">
        <v>156</v>
      </c>
      <c r="J9" s="2" t="s">
        <v>39</v>
      </c>
    </row>
    <row r="10">
      <c r="A10" s="2" t="s">
        <v>157</v>
      </c>
      <c r="B10" s="2" t="s">
        <v>113</v>
      </c>
      <c r="C10" s="2" t="s">
        <v>114</v>
      </c>
      <c r="D10" s="2" t="s">
        <v>158</v>
      </c>
      <c r="E10" s="2" t="s">
        <v>159</v>
      </c>
      <c r="F10" s="2">
        <v>30.0</v>
      </c>
      <c r="G10" s="2" t="s">
        <v>154</v>
      </c>
      <c r="H10" s="2" t="s">
        <v>160</v>
      </c>
      <c r="I10" s="2" t="s">
        <v>161</v>
      </c>
      <c r="J10" s="2" t="s">
        <v>39</v>
      </c>
    </row>
    <row r="11">
      <c r="A11" s="2" t="s">
        <v>162</v>
      </c>
      <c r="B11" s="2" t="s">
        <v>113</v>
      </c>
      <c r="C11" s="2" t="s">
        <v>114</v>
      </c>
      <c r="D11" s="2" t="s">
        <v>163</v>
      </c>
      <c r="E11" s="2" t="s">
        <v>164</v>
      </c>
      <c r="F11" s="2">
        <v>20.0</v>
      </c>
      <c r="G11" s="2" t="s">
        <v>133</v>
      </c>
      <c r="H11" s="2" t="s">
        <v>165</v>
      </c>
      <c r="I11" s="2" t="s">
        <v>166</v>
      </c>
      <c r="J11" s="2" t="s">
        <v>39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71"/>
    <col customWidth="1" min="2" max="2" width="40.71"/>
    <col customWidth="1" min="3" max="7" width="28.71"/>
    <col customWidth="1" min="8" max="26" width="8.71"/>
  </cols>
  <sheetData>
    <row r="1">
      <c r="A1" s="1" t="s">
        <v>62</v>
      </c>
      <c r="B1" s="1" t="s">
        <v>65</v>
      </c>
      <c r="C1" s="1" t="s">
        <v>67</v>
      </c>
      <c r="D1" s="1" t="s">
        <v>69</v>
      </c>
      <c r="E1" s="1" t="s">
        <v>71</v>
      </c>
      <c r="F1" s="1" t="s">
        <v>35</v>
      </c>
      <c r="G1" s="1" t="s">
        <v>74</v>
      </c>
    </row>
    <row r="2">
      <c r="A2" s="2" t="s">
        <v>167</v>
      </c>
      <c r="B2" s="2" t="s">
        <v>168</v>
      </c>
      <c r="C2" s="2" t="s">
        <v>169</v>
      </c>
      <c r="D2" s="2">
        <v>3.0</v>
      </c>
      <c r="E2" s="2" t="s">
        <v>170</v>
      </c>
      <c r="F2" s="2" t="s">
        <v>112</v>
      </c>
      <c r="G2" s="2" t="s">
        <v>171</v>
      </c>
    </row>
    <row r="3">
      <c r="A3" s="2" t="s">
        <v>167</v>
      </c>
      <c r="B3" s="2" t="s">
        <v>168</v>
      </c>
      <c r="C3" s="2" t="s">
        <v>169</v>
      </c>
      <c r="D3" s="2">
        <v>3.0</v>
      </c>
      <c r="E3" s="2" t="s">
        <v>170</v>
      </c>
      <c r="F3" s="2" t="s">
        <v>120</v>
      </c>
      <c r="G3" s="2" t="s">
        <v>171</v>
      </c>
    </row>
    <row r="4">
      <c r="A4" s="2" t="s">
        <v>167</v>
      </c>
      <c r="B4" s="2" t="s">
        <v>168</v>
      </c>
      <c r="C4" s="2" t="s">
        <v>169</v>
      </c>
      <c r="D4" s="2">
        <v>3.0</v>
      </c>
      <c r="E4" s="2" t="s">
        <v>170</v>
      </c>
      <c r="F4" s="2" t="s">
        <v>125</v>
      </c>
      <c r="G4" s="2" t="s">
        <v>171</v>
      </c>
    </row>
    <row r="5">
      <c r="A5" s="2" t="s">
        <v>167</v>
      </c>
      <c r="B5" s="2" t="s">
        <v>168</v>
      </c>
      <c r="C5" s="2" t="s">
        <v>169</v>
      </c>
      <c r="D5" s="2">
        <v>3.0</v>
      </c>
      <c r="E5" s="2" t="s">
        <v>170</v>
      </c>
      <c r="F5" s="2" t="s">
        <v>130</v>
      </c>
      <c r="G5" s="2" t="s">
        <v>171</v>
      </c>
    </row>
    <row r="6">
      <c r="A6" s="2" t="s">
        <v>167</v>
      </c>
      <c r="B6" s="2" t="s">
        <v>168</v>
      </c>
      <c r="C6" s="2" t="s">
        <v>169</v>
      </c>
      <c r="D6" s="2">
        <v>3.0</v>
      </c>
      <c r="E6" s="2" t="s">
        <v>170</v>
      </c>
      <c r="F6" s="2" t="s">
        <v>136</v>
      </c>
      <c r="G6" s="2" t="s">
        <v>171</v>
      </c>
    </row>
    <row r="7">
      <c r="A7" s="2" t="s">
        <v>167</v>
      </c>
      <c r="B7" s="2" t="s">
        <v>168</v>
      </c>
      <c r="C7" s="2" t="s">
        <v>169</v>
      </c>
      <c r="D7" s="2">
        <v>3.0</v>
      </c>
      <c r="E7" s="2" t="s">
        <v>170</v>
      </c>
      <c r="F7" s="2" t="s">
        <v>141</v>
      </c>
      <c r="G7" s="2" t="s">
        <v>171</v>
      </c>
    </row>
    <row r="8">
      <c r="A8" s="2" t="s">
        <v>167</v>
      </c>
      <c r="B8" s="2" t="s">
        <v>168</v>
      </c>
      <c r="C8" s="2" t="s">
        <v>169</v>
      </c>
      <c r="D8" s="2">
        <v>3.0</v>
      </c>
      <c r="E8" s="2" t="s">
        <v>170</v>
      </c>
      <c r="F8" s="2" t="s">
        <v>146</v>
      </c>
      <c r="G8" s="2" t="s">
        <v>171</v>
      </c>
    </row>
    <row r="9">
      <c r="A9" s="2" t="s">
        <v>167</v>
      </c>
      <c r="B9" s="2" t="s">
        <v>168</v>
      </c>
      <c r="C9" s="2" t="s">
        <v>169</v>
      </c>
      <c r="D9" s="2">
        <v>3.0</v>
      </c>
      <c r="E9" s="2" t="s">
        <v>170</v>
      </c>
      <c r="F9" s="2" t="s">
        <v>151</v>
      </c>
      <c r="G9" s="2" t="s">
        <v>171</v>
      </c>
    </row>
    <row r="10">
      <c r="A10" s="2" t="s">
        <v>167</v>
      </c>
      <c r="B10" s="2" t="s">
        <v>168</v>
      </c>
      <c r="C10" s="2" t="s">
        <v>169</v>
      </c>
      <c r="D10" s="2">
        <v>3.0</v>
      </c>
      <c r="E10" s="2" t="s">
        <v>170</v>
      </c>
      <c r="F10" s="2" t="s">
        <v>157</v>
      </c>
      <c r="G10" s="2" t="s">
        <v>171</v>
      </c>
    </row>
    <row r="11">
      <c r="A11" s="2" t="s">
        <v>167</v>
      </c>
      <c r="B11" s="2" t="s">
        <v>168</v>
      </c>
      <c r="C11" s="2" t="s">
        <v>169</v>
      </c>
      <c r="D11" s="2">
        <v>3.0</v>
      </c>
      <c r="E11" s="2" t="s">
        <v>170</v>
      </c>
      <c r="F11" s="2" t="s">
        <v>162</v>
      </c>
      <c r="G11" s="2" t="s">
        <v>171</v>
      </c>
    </row>
    <row r="12">
      <c r="A12" s="2" t="s">
        <v>172</v>
      </c>
      <c r="B12" s="2" t="s">
        <v>173</v>
      </c>
      <c r="C12" s="2" t="s">
        <v>174</v>
      </c>
      <c r="D12" s="2">
        <v>3.0</v>
      </c>
      <c r="E12" s="2" t="s">
        <v>175</v>
      </c>
      <c r="F12" s="2" t="s">
        <v>112</v>
      </c>
      <c r="G12" s="2" t="s">
        <v>176</v>
      </c>
    </row>
    <row r="13">
      <c r="A13" s="2" t="s">
        <v>172</v>
      </c>
      <c r="B13" s="2" t="s">
        <v>173</v>
      </c>
      <c r="C13" s="2" t="s">
        <v>174</v>
      </c>
      <c r="D13" s="2">
        <v>3.0</v>
      </c>
      <c r="E13" s="2" t="s">
        <v>175</v>
      </c>
      <c r="F13" s="2" t="s">
        <v>120</v>
      </c>
      <c r="G13" s="2" t="s">
        <v>171</v>
      </c>
    </row>
    <row r="14">
      <c r="A14" s="2" t="s">
        <v>172</v>
      </c>
      <c r="B14" s="2" t="s">
        <v>173</v>
      </c>
      <c r="C14" s="2" t="s">
        <v>174</v>
      </c>
      <c r="D14" s="2">
        <v>3.0</v>
      </c>
      <c r="E14" s="2" t="s">
        <v>175</v>
      </c>
      <c r="F14" s="2" t="s">
        <v>125</v>
      </c>
      <c r="G14" s="2" t="s">
        <v>171</v>
      </c>
    </row>
    <row r="15">
      <c r="A15" s="2" t="s">
        <v>172</v>
      </c>
      <c r="B15" s="2" t="s">
        <v>173</v>
      </c>
      <c r="C15" s="2" t="s">
        <v>174</v>
      </c>
      <c r="D15" s="2">
        <v>3.0</v>
      </c>
      <c r="E15" s="2" t="s">
        <v>175</v>
      </c>
      <c r="F15" s="2" t="s">
        <v>130</v>
      </c>
      <c r="G15" s="2" t="s">
        <v>171</v>
      </c>
    </row>
    <row r="16">
      <c r="A16" s="2" t="s">
        <v>172</v>
      </c>
      <c r="B16" s="2" t="s">
        <v>173</v>
      </c>
      <c r="C16" s="2" t="s">
        <v>174</v>
      </c>
      <c r="D16" s="2">
        <v>3.0</v>
      </c>
      <c r="E16" s="2" t="s">
        <v>175</v>
      </c>
      <c r="F16" s="2" t="s">
        <v>136</v>
      </c>
      <c r="G16" s="2" t="s">
        <v>171</v>
      </c>
    </row>
    <row r="17">
      <c r="A17" s="2" t="s">
        <v>172</v>
      </c>
      <c r="B17" s="2" t="s">
        <v>173</v>
      </c>
      <c r="C17" s="2" t="s">
        <v>174</v>
      </c>
      <c r="D17" s="2">
        <v>3.0</v>
      </c>
      <c r="E17" s="2" t="s">
        <v>175</v>
      </c>
      <c r="F17" s="2" t="s">
        <v>141</v>
      </c>
      <c r="G17" s="2" t="s">
        <v>171</v>
      </c>
    </row>
    <row r="18">
      <c r="A18" s="2" t="s">
        <v>172</v>
      </c>
      <c r="B18" s="2" t="s">
        <v>173</v>
      </c>
      <c r="C18" s="2" t="s">
        <v>174</v>
      </c>
      <c r="D18" s="2">
        <v>3.0</v>
      </c>
      <c r="E18" s="2" t="s">
        <v>175</v>
      </c>
      <c r="F18" s="2" t="s">
        <v>146</v>
      </c>
      <c r="G18" s="2" t="s">
        <v>171</v>
      </c>
    </row>
    <row r="19">
      <c r="A19" s="2" t="s">
        <v>172</v>
      </c>
      <c r="B19" s="2" t="s">
        <v>173</v>
      </c>
      <c r="C19" s="2" t="s">
        <v>174</v>
      </c>
      <c r="D19" s="2">
        <v>3.0</v>
      </c>
      <c r="E19" s="2" t="s">
        <v>175</v>
      </c>
      <c r="F19" s="2" t="s">
        <v>151</v>
      </c>
      <c r="G19" s="2" t="s">
        <v>171</v>
      </c>
    </row>
    <row r="20">
      <c r="A20" s="2" t="s">
        <v>172</v>
      </c>
      <c r="B20" s="2" t="s">
        <v>173</v>
      </c>
      <c r="C20" s="2" t="s">
        <v>174</v>
      </c>
      <c r="D20" s="2">
        <v>3.0</v>
      </c>
      <c r="E20" s="2" t="s">
        <v>175</v>
      </c>
      <c r="F20" s="2" t="s">
        <v>157</v>
      </c>
      <c r="G20" s="2" t="s">
        <v>177</v>
      </c>
    </row>
    <row r="21" ht="15.75" customHeight="1">
      <c r="A21" s="2" t="s">
        <v>172</v>
      </c>
      <c r="B21" s="2" t="s">
        <v>173</v>
      </c>
      <c r="C21" s="2" t="s">
        <v>174</v>
      </c>
      <c r="D21" s="2">
        <v>3.0</v>
      </c>
      <c r="E21" s="2" t="s">
        <v>175</v>
      </c>
      <c r="F21" s="2" t="s">
        <v>162</v>
      </c>
      <c r="G21" s="2" t="s">
        <v>178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71"/>
    <col customWidth="1" min="2" max="2" width="40.71"/>
    <col customWidth="1" min="3" max="7" width="28.71"/>
    <col customWidth="1" min="8" max="26" width="8.71"/>
  </cols>
  <sheetData>
    <row r="1">
      <c r="A1" s="1" t="s">
        <v>78</v>
      </c>
      <c r="B1" s="1" t="s">
        <v>35</v>
      </c>
      <c r="C1" s="1" t="s">
        <v>81</v>
      </c>
      <c r="D1" s="1" t="s">
        <v>82</v>
      </c>
      <c r="E1" s="1" t="s">
        <v>84</v>
      </c>
      <c r="F1" s="1" t="s">
        <v>87</v>
      </c>
      <c r="G1" s="1" t="s">
        <v>90</v>
      </c>
    </row>
    <row r="2">
      <c r="A2" s="2" t="s">
        <v>179</v>
      </c>
      <c r="B2" s="2" t="s">
        <v>112</v>
      </c>
      <c r="C2" s="2" t="s">
        <v>180</v>
      </c>
      <c r="D2" s="2">
        <v>47.0</v>
      </c>
      <c r="E2" s="2">
        <v>2.0</v>
      </c>
      <c r="F2" s="2" t="s">
        <v>181</v>
      </c>
      <c r="G2" s="2" t="s">
        <v>182</v>
      </c>
    </row>
    <row r="3">
      <c r="A3" s="2" t="s">
        <v>183</v>
      </c>
      <c r="B3" s="2" t="s">
        <v>120</v>
      </c>
      <c r="C3" s="2" t="s">
        <v>180</v>
      </c>
      <c r="D3" s="2">
        <v>66.0</v>
      </c>
      <c r="E3" s="2">
        <v>3.0</v>
      </c>
      <c r="F3" s="2" t="s">
        <v>184</v>
      </c>
      <c r="G3" s="2" t="s">
        <v>182</v>
      </c>
    </row>
    <row r="4">
      <c r="A4" s="2" t="s">
        <v>185</v>
      </c>
      <c r="B4" s="2" t="s">
        <v>125</v>
      </c>
      <c r="C4" s="2" t="s">
        <v>180</v>
      </c>
      <c r="D4" s="2">
        <v>48.0</v>
      </c>
      <c r="E4" s="2">
        <v>4.0</v>
      </c>
      <c r="F4" s="2" t="s">
        <v>184</v>
      </c>
      <c r="G4" s="2" t="s">
        <v>182</v>
      </c>
    </row>
    <row r="5">
      <c r="A5" s="2" t="s">
        <v>186</v>
      </c>
      <c r="B5" s="2" t="s">
        <v>130</v>
      </c>
      <c r="C5" s="2" t="s">
        <v>180</v>
      </c>
      <c r="D5" s="2">
        <v>54.0</v>
      </c>
      <c r="E5" s="2">
        <v>4.0</v>
      </c>
      <c r="F5" s="2" t="s">
        <v>184</v>
      </c>
      <c r="G5" s="2" t="s">
        <v>182</v>
      </c>
    </row>
    <row r="6">
      <c r="A6" s="2" t="s">
        <v>187</v>
      </c>
      <c r="B6" s="2" t="s">
        <v>136</v>
      </c>
      <c r="C6" s="2" t="s">
        <v>180</v>
      </c>
      <c r="D6" s="2">
        <v>88.0</v>
      </c>
      <c r="E6" s="2">
        <v>2.0</v>
      </c>
      <c r="F6" s="2" t="s">
        <v>188</v>
      </c>
      <c r="G6" s="2" t="s">
        <v>182</v>
      </c>
    </row>
    <row r="7">
      <c r="A7" s="2" t="s">
        <v>189</v>
      </c>
      <c r="B7" s="2" t="s">
        <v>141</v>
      </c>
      <c r="C7" s="2" t="s">
        <v>180</v>
      </c>
      <c r="D7" s="2">
        <v>69.0</v>
      </c>
      <c r="E7" s="2">
        <v>4.0</v>
      </c>
      <c r="F7" s="2" t="s">
        <v>190</v>
      </c>
      <c r="G7" s="2" t="s">
        <v>182</v>
      </c>
    </row>
    <row r="8">
      <c r="A8" s="2" t="s">
        <v>191</v>
      </c>
      <c r="B8" s="2" t="s">
        <v>146</v>
      </c>
      <c r="C8" s="2" t="s">
        <v>180</v>
      </c>
      <c r="D8" s="2">
        <v>57.0</v>
      </c>
      <c r="E8" s="2">
        <v>5.0</v>
      </c>
      <c r="F8" s="2" t="s">
        <v>184</v>
      </c>
      <c r="G8" s="2" t="s">
        <v>182</v>
      </c>
    </row>
    <row r="9">
      <c r="A9" s="2" t="s">
        <v>192</v>
      </c>
      <c r="B9" s="2" t="s">
        <v>151</v>
      </c>
      <c r="C9" s="2" t="s">
        <v>180</v>
      </c>
      <c r="D9" s="2">
        <v>65.0</v>
      </c>
      <c r="E9" s="2">
        <v>2.0</v>
      </c>
      <c r="F9" s="2" t="s">
        <v>184</v>
      </c>
      <c r="G9" s="2" t="s">
        <v>182</v>
      </c>
    </row>
    <row r="10">
      <c r="A10" s="2" t="s">
        <v>193</v>
      </c>
      <c r="B10" s="2" t="s">
        <v>157</v>
      </c>
      <c r="C10" s="2" t="s">
        <v>180</v>
      </c>
      <c r="D10" s="2">
        <v>42.0</v>
      </c>
      <c r="E10" s="2">
        <v>3.0</v>
      </c>
      <c r="F10" s="2" t="s">
        <v>190</v>
      </c>
      <c r="G10" s="2" t="s">
        <v>182</v>
      </c>
    </row>
    <row r="11">
      <c r="A11" s="2" t="s">
        <v>194</v>
      </c>
      <c r="B11" s="2" t="s">
        <v>162</v>
      </c>
      <c r="C11" s="2" t="s">
        <v>180</v>
      </c>
      <c r="D11" s="2">
        <v>36.0</v>
      </c>
      <c r="E11" s="2">
        <v>3.0</v>
      </c>
      <c r="F11" s="2" t="s">
        <v>184</v>
      </c>
      <c r="G11" s="2" t="s">
        <v>182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71"/>
    <col customWidth="1" min="2" max="2" width="40.71"/>
    <col customWidth="1" min="3" max="8" width="28.71"/>
    <col customWidth="1" min="9" max="26" width="8.71"/>
  </cols>
  <sheetData>
    <row r="1">
      <c r="A1" s="1" t="s">
        <v>78</v>
      </c>
      <c r="B1" s="1" t="s">
        <v>35</v>
      </c>
      <c r="C1" s="1" t="s">
        <v>81</v>
      </c>
      <c r="D1" s="1" t="s">
        <v>94</v>
      </c>
      <c r="E1" s="1" t="s">
        <v>95</v>
      </c>
      <c r="F1" s="1" t="s">
        <v>96</v>
      </c>
      <c r="G1" s="1" t="s">
        <v>98</v>
      </c>
      <c r="H1" s="1" t="s">
        <v>100</v>
      </c>
    </row>
    <row r="2">
      <c r="A2" s="2" t="s">
        <v>195</v>
      </c>
      <c r="B2" s="2" t="s">
        <v>112</v>
      </c>
      <c r="C2" s="2" t="s">
        <v>196</v>
      </c>
      <c r="D2" s="2">
        <v>66.0</v>
      </c>
      <c r="E2" s="2">
        <v>5.0</v>
      </c>
      <c r="F2" s="2">
        <v>3.0</v>
      </c>
      <c r="G2" s="2" t="s">
        <v>197</v>
      </c>
      <c r="H2" s="2" t="s">
        <v>198</v>
      </c>
    </row>
    <row r="3">
      <c r="A3" s="2" t="s">
        <v>199</v>
      </c>
      <c r="B3" s="2" t="s">
        <v>120</v>
      </c>
      <c r="C3" s="2" t="s">
        <v>196</v>
      </c>
      <c r="D3" s="2">
        <v>79.0</v>
      </c>
      <c r="E3" s="2">
        <v>5.0</v>
      </c>
      <c r="F3" s="2">
        <v>5.0</v>
      </c>
      <c r="G3" s="2" t="s">
        <v>197</v>
      </c>
      <c r="H3" s="2" t="s">
        <v>198</v>
      </c>
    </row>
    <row r="4">
      <c r="A4" s="2" t="s">
        <v>200</v>
      </c>
      <c r="B4" s="2" t="s">
        <v>125</v>
      </c>
      <c r="C4" s="2" t="s">
        <v>196</v>
      </c>
      <c r="D4" s="2">
        <v>83.0</v>
      </c>
      <c r="E4" s="2">
        <v>4.0</v>
      </c>
      <c r="F4" s="2">
        <v>5.0</v>
      </c>
      <c r="G4" s="2" t="s">
        <v>197</v>
      </c>
      <c r="H4" s="2" t="s">
        <v>198</v>
      </c>
    </row>
    <row r="5">
      <c r="A5" s="2" t="s">
        <v>201</v>
      </c>
      <c r="B5" s="2" t="s">
        <v>130</v>
      </c>
      <c r="C5" s="2" t="s">
        <v>196</v>
      </c>
      <c r="D5" s="2">
        <v>86.0</v>
      </c>
      <c r="E5" s="2">
        <v>2.0</v>
      </c>
      <c r="F5" s="2">
        <v>4.0</v>
      </c>
      <c r="G5" s="2" t="s">
        <v>197</v>
      </c>
      <c r="H5" s="2" t="s">
        <v>198</v>
      </c>
    </row>
    <row r="6">
      <c r="A6" s="2" t="s">
        <v>202</v>
      </c>
      <c r="B6" s="2" t="s">
        <v>136</v>
      </c>
      <c r="C6" s="2" t="s">
        <v>196</v>
      </c>
      <c r="D6" s="2">
        <v>62.0</v>
      </c>
      <c r="E6" s="2">
        <v>2.0</v>
      </c>
      <c r="F6" s="2">
        <v>4.0</v>
      </c>
      <c r="G6" s="2" t="s">
        <v>197</v>
      </c>
      <c r="H6" s="2" t="s">
        <v>198</v>
      </c>
    </row>
    <row r="7">
      <c r="A7" s="2" t="s">
        <v>203</v>
      </c>
      <c r="B7" s="2" t="s">
        <v>141</v>
      </c>
      <c r="C7" s="2" t="s">
        <v>196</v>
      </c>
      <c r="D7" s="2">
        <v>88.0</v>
      </c>
      <c r="E7" s="2">
        <v>3.0</v>
      </c>
      <c r="F7" s="2">
        <v>5.0</v>
      </c>
      <c r="G7" s="2" t="s">
        <v>197</v>
      </c>
      <c r="H7" s="2" t="s">
        <v>198</v>
      </c>
    </row>
    <row r="8">
      <c r="A8" s="2" t="s">
        <v>204</v>
      </c>
      <c r="B8" s="2" t="s">
        <v>146</v>
      </c>
      <c r="C8" s="2" t="s">
        <v>196</v>
      </c>
      <c r="D8" s="2">
        <v>86.0</v>
      </c>
      <c r="E8" s="2">
        <v>4.0</v>
      </c>
      <c r="F8" s="2">
        <v>3.0</v>
      </c>
      <c r="G8" s="2" t="s">
        <v>197</v>
      </c>
      <c r="H8" s="2" t="s">
        <v>198</v>
      </c>
    </row>
    <row r="9">
      <c r="A9" s="2" t="s">
        <v>205</v>
      </c>
      <c r="B9" s="2" t="s">
        <v>151</v>
      </c>
      <c r="C9" s="2" t="s">
        <v>196</v>
      </c>
      <c r="D9" s="2">
        <v>80.0</v>
      </c>
      <c r="E9" s="2">
        <v>4.0</v>
      </c>
      <c r="F9" s="2">
        <v>5.0</v>
      </c>
      <c r="G9" s="2" t="s">
        <v>197</v>
      </c>
      <c r="H9" s="2" t="s">
        <v>198</v>
      </c>
    </row>
    <row r="10">
      <c r="A10" s="2" t="s">
        <v>206</v>
      </c>
      <c r="B10" s="2" t="s">
        <v>157</v>
      </c>
      <c r="C10" s="2" t="s">
        <v>196</v>
      </c>
      <c r="D10" s="2">
        <v>92.0</v>
      </c>
      <c r="E10" s="2">
        <v>4.0</v>
      </c>
      <c r="F10" s="2">
        <v>4.0</v>
      </c>
      <c r="G10" s="2" t="s">
        <v>197</v>
      </c>
      <c r="H10" s="2" t="s">
        <v>198</v>
      </c>
    </row>
    <row r="11">
      <c r="A11" s="2" t="s">
        <v>207</v>
      </c>
      <c r="B11" s="2" t="s">
        <v>162</v>
      </c>
      <c r="C11" s="2" t="s">
        <v>196</v>
      </c>
      <c r="D11" s="2">
        <v>81.0</v>
      </c>
      <c r="E11" s="2">
        <v>4.0</v>
      </c>
      <c r="F11" s="2">
        <v>2.0</v>
      </c>
      <c r="G11" s="2" t="s">
        <v>197</v>
      </c>
      <c r="H11" s="2" t="s">
        <v>198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71"/>
    <col customWidth="1" min="2" max="2" width="40.71"/>
    <col customWidth="1" min="3" max="7" width="28.71"/>
    <col customWidth="1" min="8" max="26" width="8.71"/>
  </cols>
  <sheetData>
    <row r="1">
      <c r="A1" s="1" t="s">
        <v>78</v>
      </c>
      <c r="B1" s="1" t="s">
        <v>35</v>
      </c>
      <c r="C1" s="1" t="s">
        <v>81</v>
      </c>
      <c r="D1" s="1" t="s">
        <v>104</v>
      </c>
      <c r="E1" s="1" t="s">
        <v>106</v>
      </c>
      <c r="F1" s="1" t="s">
        <v>108</v>
      </c>
      <c r="G1" s="1" t="s">
        <v>110</v>
      </c>
    </row>
    <row r="2">
      <c r="A2" s="2" t="s">
        <v>208</v>
      </c>
      <c r="B2" s="2" t="s">
        <v>112</v>
      </c>
      <c r="C2" s="2" t="s">
        <v>209</v>
      </c>
      <c r="D2" s="2" t="s">
        <v>184</v>
      </c>
      <c r="E2" s="2">
        <v>1830.0</v>
      </c>
      <c r="F2" s="2">
        <v>4.0</v>
      </c>
      <c r="G2" s="2" t="s">
        <v>210</v>
      </c>
    </row>
    <row r="3">
      <c r="A3" s="2" t="s">
        <v>211</v>
      </c>
      <c r="B3" s="2" t="s">
        <v>120</v>
      </c>
      <c r="C3" s="2" t="s">
        <v>209</v>
      </c>
      <c r="D3" s="2" t="s">
        <v>181</v>
      </c>
      <c r="E3" s="2">
        <v>1695.0</v>
      </c>
      <c r="F3" s="2">
        <v>5.0</v>
      </c>
      <c r="G3" s="2" t="s">
        <v>210</v>
      </c>
    </row>
    <row r="4">
      <c r="A4" s="2" t="s">
        <v>212</v>
      </c>
      <c r="B4" s="2" t="s">
        <v>125</v>
      </c>
      <c r="C4" s="2" t="s">
        <v>209</v>
      </c>
      <c r="D4" s="2" t="s">
        <v>184</v>
      </c>
      <c r="E4" s="2">
        <v>2317.0</v>
      </c>
      <c r="F4" s="2">
        <v>3.0</v>
      </c>
      <c r="G4" s="2" t="s">
        <v>210</v>
      </c>
    </row>
    <row r="5">
      <c r="A5" s="2" t="s">
        <v>213</v>
      </c>
      <c r="B5" s="2" t="s">
        <v>130</v>
      </c>
      <c r="C5" s="2" t="s">
        <v>209</v>
      </c>
      <c r="D5" s="2" t="s">
        <v>184</v>
      </c>
      <c r="E5" s="2">
        <v>1618.0</v>
      </c>
      <c r="F5" s="2">
        <v>3.0</v>
      </c>
      <c r="G5" s="2" t="s">
        <v>210</v>
      </c>
    </row>
    <row r="6">
      <c r="A6" s="2" t="s">
        <v>214</v>
      </c>
      <c r="B6" s="2" t="s">
        <v>136</v>
      </c>
      <c r="C6" s="2" t="s">
        <v>209</v>
      </c>
      <c r="D6" s="2" t="s">
        <v>184</v>
      </c>
      <c r="E6" s="2">
        <v>2120.0</v>
      </c>
      <c r="F6" s="2">
        <v>5.0</v>
      </c>
      <c r="G6" s="2" t="s">
        <v>210</v>
      </c>
    </row>
    <row r="7">
      <c r="A7" s="2" t="s">
        <v>215</v>
      </c>
      <c r="B7" s="2" t="s">
        <v>141</v>
      </c>
      <c r="C7" s="2" t="s">
        <v>209</v>
      </c>
      <c r="D7" s="2" t="s">
        <v>184</v>
      </c>
      <c r="E7" s="2">
        <v>1915.0</v>
      </c>
      <c r="F7" s="2">
        <v>5.0</v>
      </c>
      <c r="G7" s="2" t="s">
        <v>210</v>
      </c>
    </row>
    <row r="8">
      <c r="A8" s="2" t="s">
        <v>216</v>
      </c>
      <c r="B8" s="2" t="s">
        <v>146</v>
      </c>
      <c r="C8" s="2" t="s">
        <v>209</v>
      </c>
      <c r="D8" s="2" t="s">
        <v>181</v>
      </c>
      <c r="E8" s="2">
        <v>1554.0</v>
      </c>
      <c r="F8" s="2">
        <v>3.0</v>
      </c>
      <c r="G8" s="2" t="s">
        <v>210</v>
      </c>
    </row>
    <row r="9">
      <c r="A9" s="2" t="s">
        <v>217</v>
      </c>
      <c r="B9" s="2" t="s">
        <v>151</v>
      </c>
      <c r="C9" s="2" t="s">
        <v>209</v>
      </c>
      <c r="D9" s="2" t="s">
        <v>184</v>
      </c>
      <c r="E9" s="2">
        <v>1685.0</v>
      </c>
      <c r="F9" s="2">
        <v>5.0</v>
      </c>
      <c r="G9" s="2" t="s">
        <v>210</v>
      </c>
    </row>
    <row r="10">
      <c r="A10" s="2" t="s">
        <v>218</v>
      </c>
      <c r="B10" s="2" t="s">
        <v>157</v>
      </c>
      <c r="C10" s="2" t="s">
        <v>209</v>
      </c>
      <c r="D10" s="2" t="s">
        <v>219</v>
      </c>
      <c r="E10" s="2">
        <v>1801.0</v>
      </c>
      <c r="F10" s="2">
        <v>4.0</v>
      </c>
      <c r="G10" s="2" t="s">
        <v>210</v>
      </c>
    </row>
    <row r="11">
      <c r="A11" s="2" t="s">
        <v>220</v>
      </c>
      <c r="B11" s="2" t="s">
        <v>162</v>
      </c>
      <c r="C11" s="2" t="s">
        <v>209</v>
      </c>
      <c r="D11" s="2" t="s">
        <v>184</v>
      </c>
      <c r="E11" s="2">
        <v>1717.0</v>
      </c>
      <c r="F11" s="2">
        <v>3.0</v>
      </c>
      <c r="G11" s="2" t="s">
        <v>210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71"/>
    <col customWidth="1" min="2" max="2" width="40.71"/>
    <col customWidth="1" min="3" max="10" width="28.71"/>
    <col customWidth="1" min="11" max="26" width="8.71"/>
  </cols>
  <sheetData>
    <row r="1">
      <c r="A1" s="1" t="s">
        <v>221</v>
      </c>
      <c r="B1" s="1" t="s">
        <v>28</v>
      </c>
      <c r="C1" s="1" t="s">
        <v>222</v>
      </c>
      <c r="D1" s="1" t="s">
        <v>223</v>
      </c>
      <c r="E1" s="1" t="s">
        <v>224</v>
      </c>
      <c r="F1" s="1" t="s">
        <v>225</v>
      </c>
      <c r="G1" s="1" t="s">
        <v>226</v>
      </c>
      <c r="H1" s="1" t="s">
        <v>227</v>
      </c>
      <c r="I1" s="1" t="s">
        <v>228</v>
      </c>
      <c r="J1" s="1" t="s">
        <v>24</v>
      </c>
    </row>
    <row r="2">
      <c r="A2" s="2" t="s">
        <v>229</v>
      </c>
      <c r="B2" s="2" t="s">
        <v>230</v>
      </c>
      <c r="C2" s="2" t="s">
        <v>231</v>
      </c>
      <c r="D2" s="2" t="s">
        <v>232</v>
      </c>
      <c r="E2" s="2" t="s">
        <v>233</v>
      </c>
      <c r="F2" s="2" t="s">
        <v>234</v>
      </c>
      <c r="G2" s="2" t="s">
        <v>34</v>
      </c>
      <c r="H2" s="2" t="s">
        <v>235</v>
      </c>
      <c r="I2" s="2" t="s">
        <v>236</v>
      </c>
      <c r="J2" s="2" t="s">
        <v>237</v>
      </c>
    </row>
    <row r="3">
      <c r="A3" s="2" t="s">
        <v>238</v>
      </c>
      <c r="B3" s="2" t="s">
        <v>239</v>
      </c>
      <c r="C3" s="2" t="s">
        <v>240</v>
      </c>
      <c r="D3" s="2" t="s">
        <v>241</v>
      </c>
      <c r="E3" s="2" t="s">
        <v>242</v>
      </c>
      <c r="F3" s="2" t="s">
        <v>243</v>
      </c>
      <c r="G3" s="2" t="s">
        <v>61</v>
      </c>
      <c r="H3" s="2" t="s">
        <v>244</v>
      </c>
      <c r="I3" s="2" t="s">
        <v>245</v>
      </c>
      <c r="J3" s="2" t="s">
        <v>246</v>
      </c>
    </row>
    <row r="4">
      <c r="A4" s="2" t="s">
        <v>247</v>
      </c>
      <c r="B4" s="2" t="s">
        <v>239</v>
      </c>
      <c r="C4" s="2" t="s">
        <v>248</v>
      </c>
      <c r="D4" s="2" t="s">
        <v>249</v>
      </c>
      <c r="E4" s="2" t="s">
        <v>250</v>
      </c>
      <c r="F4" s="2" t="s">
        <v>45</v>
      </c>
      <c r="G4" s="2" t="s">
        <v>61</v>
      </c>
      <c r="H4" s="2" t="s">
        <v>251</v>
      </c>
      <c r="I4" s="2" t="s">
        <v>252</v>
      </c>
      <c r="J4" s="2" t="s">
        <v>253</v>
      </c>
    </row>
    <row r="5">
      <c r="A5" s="2" t="s">
        <v>254</v>
      </c>
      <c r="B5" s="2" t="s">
        <v>255</v>
      </c>
      <c r="C5" s="2" t="s">
        <v>256</v>
      </c>
      <c r="D5" s="2" t="s">
        <v>257</v>
      </c>
      <c r="E5" s="2" t="s">
        <v>233</v>
      </c>
      <c r="F5" s="2" t="s">
        <v>258</v>
      </c>
      <c r="G5" s="2" t="s">
        <v>259</v>
      </c>
      <c r="H5" s="2" t="s">
        <v>251</v>
      </c>
      <c r="I5" s="2" t="s">
        <v>260</v>
      </c>
      <c r="J5" s="2" t="s">
        <v>261</v>
      </c>
    </row>
    <row r="6">
      <c r="A6" s="2" t="s">
        <v>262</v>
      </c>
      <c r="B6" s="2" t="s">
        <v>255</v>
      </c>
      <c r="C6" s="2" t="s">
        <v>263</v>
      </c>
      <c r="D6" s="2" t="s">
        <v>264</v>
      </c>
      <c r="E6" s="2" t="s">
        <v>233</v>
      </c>
      <c r="F6" s="2" t="s">
        <v>45</v>
      </c>
      <c r="G6" s="2" t="s">
        <v>259</v>
      </c>
      <c r="H6" s="2" t="s">
        <v>251</v>
      </c>
      <c r="I6" s="2" t="s">
        <v>265</v>
      </c>
      <c r="J6" s="2" t="s">
        <v>266</v>
      </c>
    </row>
    <row r="7">
      <c r="A7" s="2" t="s">
        <v>267</v>
      </c>
      <c r="B7" s="2" t="s">
        <v>255</v>
      </c>
      <c r="C7" s="2" t="s">
        <v>268</v>
      </c>
      <c r="D7" s="2" t="s">
        <v>269</v>
      </c>
      <c r="E7" s="2" t="s">
        <v>270</v>
      </c>
      <c r="F7" s="2" t="s">
        <v>234</v>
      </c>
      <c r="G7" s="2" t="s">
        <v>102</v>
      </c>
      <c r="H7" s="2" t="s">
        <v>271</v>
      </c>
      <c r="I7" s="2" t="s">
        <v>272</v>
      </c>
      <c r="J7" s="2" t="s">
        <v>273</v>
      </c>
    </row>
    <row r="8">
      <c r="A8" s="2" t="s">
        <v>274</v>
      </c>
      <c r="B8" s="2" t="s">
        <v>255</v>
      </c>
      <c r="C8" s="2" t="s">
        <v>275</v>
      </c>
      <c r="D8" s="2" t="s">
        <v>276</v>
      </c>
      <c r="E8" s="2" t="s">
        <v>233</v>
      </c>
      <c r="F8" s="2" t="s">
        <v>234</v>
      </c>
      <c r="G8" s="2" t="s">
        <v>102</v>
      </c>
      <c r="H8" s="2" t="s">
        <v>271</v>
      </c>
      <c r="I8" s="2" t="s">
        <v>277</v>
      </c>
      <c r="J8" s="2" t="s">
        <v>278</v>
      </c>
    </row>
    <row r="9">
      <c r="A9" s="2" t="s">
        <v>279</v>
      </c>
      <c r="B9" s="2" t="s">
        <v>280</v>
      </c>
      <c r="C9" s="2" t="s">
        <v>281</v>
      </c>
      <c r="D9" s="2" t="s">
        <v>282</v>
      </c>
      <c r="E9" s="2" t="s">
        <v>283</v>
      </c>
      <c r="F9" s="2" t="s">
        <v>284</v>
      </c>
      <c r="G9" s="2" t="s">
        <v>285</v>
      </c>
      <c r="H9" s="2" t="s">
        <v>271</v>
      </c>
      <c r="I9" s="2" t="s">
        <v>252</v>
      </c>
      <c r="J9" s="2" t="s">
        <v>286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71"/>
    <col customWidth="1" min="2" max="2" width="40.71"/>
    <col customWidth="1" min="3" max="6" width="28.71"/>
    <col customWidth="1" min="7" max="26" width="8.71"/>
  </cols>
  <sheetData>
    <row r="1">
      <c r="A1" s="1" t="s">
        <v>287</v>
      </c>
      <c r="B1" s="1" t="s">
        <v>288</v>
      </c>
      <c r="C1" s="1" t="s">
        <v>289</v>
      </c>
    </row>
    <row r="2">
      <c r="A2" s="2" t="s">
        <v>290</v>
      </c>
      <c r="B2" s="2" t="str">
        <f>ARRAY_CONSTRAIN(ARRAYFORMULA(_xlfn.XLOOKUP([@Participant_ID],Pre_Assessment!B:B,Pre_Assessment!D:D,0)), 1, 1)</f>
        <v>#ERROR!</v>
      </c>
      <c r="C2" s="2" t="s">
        <v>291</v>
      </c>
    </row>
    <row r="3">
      <c r="A3" s="2" t="s">
        <v>290</v>
      </c>
      <c r="B3" s="2" t="str">
        <f>ARRAY_CONSTRAIN(ARRAYFORMULA(_xlfn.XLOOKUP([@Participant_ID],Post_Assessment!B:B,Post_Assessment!D:D,0) - [Pre_Test_Score]), 1, 1)</f>
        <v>#ERROR!</v>
      </c>
      <c r="C3" s="2" t="s">
        <v>292</v>
      </c>
    </row>
    <row r="4">
      <c r="A4" s="2" t="s">
        <v>293</v>
      </c>
      <c r="B4" s="2" t="str">
        <f>ARRAY_CONSTRAIN(ARRAYFORMULA(_xlfn.XLOOKUP([@Participant_ID],Post_Assessment!B:B,Post_Assessment!E:E,0) - _xlfn.XLOOKUP([@Participant_ID],Pre_Assessment!B:B,Pre_Assessment!E:E,0)), 1, 1)</f>
        <v>#ERROR!</v>
      </c>
      <c r="C4" s="2" t="s">
        <v>294</v>
      </c>
    </row>
    <row r="5">
      <c r="A5" s="2" t="s">
        <v>295</v>
      </c>
      <c r="B5" s="2" t="str">
        <f>IF(COUNTIFS(Training_Sessions!F:F,[@Participant_ID],Training_Sessions!G:G,"Attended")&gt;=3,1,0)</f>
        <v>#ERROR!</v>
      </c>
      <c r="C5" s="2" t="s">
        <v>296</v>
      </c>
    </row>
    <row r="6">
      <c r="A6" s="2" t="s">
        <v>297</v>
      </c>
      <c r="B6" s="2" t="str">
        <f>ARRAY_CONSTRAIN(ARRAYFORMULA(IF(_xlfn.XLOOKUP([@Participant_ID],Followup_30d!B:B,Followup_30d!D:D,"")="Employed",1,0)), 1, 1)</f>
        <v>#ERROR!</v>
      </c>
      <c r="C6" s="2" t="s">
        <v>298</v>
      </c>
    </row>
    <row r="7">
      <c r="A7" s="2" t="s">
        <v>299</v>
      </c>
      <c r="B7" s="2" t="str">
        <f>ARRAY_CONSTRAIN(ARRAYFORMULA(IF(_xlfn.XLOOKUP([@Participant_ID],Followup_30d!B:B,Followup_30d!E:E,"")&gt;0,_xlfn.XLOOKUP([@Participant_ID],Followup_30d!B:B,Followup_30d!E:E,0),"")), 1, 1)</f>
        <v>#ERROR!</v>
      </c>
      <c r="C7" s="2" t="s">
        <v>300</v>
      </c>
    </row>
    <row r="8">
      <c r="A8" s="2" t="s">
        <v>301</v>
      </c>
      <c r="B8" s="2" t="s">
        <v>302</v>
      </c>
      <c r="C8" s="2" t="s">
        <v>303</v>
      </c>
    </row>
    <row r="9">
      <c r="A9" s="2" t="s">
        <v>304</v>
      </c>
      <c r="B9" s="2" t="s">
        <v>305</v>
      </c>
      <c r="C9" s="2" t="s">
        <v>306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71"/>
    <col customWidth="1" min="2" max="2" width="40.71"/>
    <col customWidth="1" min="3" max="6" width="28.71"/>
    <col customWidth="1" min="7" max="26" width="8.71"/>
  </cols>
  <sheetData>
    <row r="1">
      <c r="A1" s="1" t="s">
        <v>307</v>
      </c>
      <c r="B1" s="1" t="s">
        <v>308</v>
      </c>
      <c r="C1" s="1" t="s">
        <v>309</v>
      </c>
      <c r="D1" s="1" t="s">
        <v>310</v>
      </c>
      <c r="E1" s="1" t="s">
        <v>311</v>
      </c>
    </row>
    <row r="2">
      <c r="A2" s="2" t="s">
        <v>312</v>
      </c>
      <c r="B2" s="2" t="s">
        <v>313</v>
      </c>
      <c r="C2" s="2" t="s">
        <v>314</v>
      </c>
      <c r="D2" s="2" t="s">
        <v>244</v>
      </c>
      <c r="E2" s="2" t="s">
        <v>315</v>
      </c>
    </row>
    <row r="3">
      <c r="A3" s="2" t="s">
        <v>316</v>
      </c>
      <c r="B3" s="2" t="s">
        <v>317</v>
      </c>
      <c r="C3" s="2" t="s">
        <v>318</v>
      </c>
      <c r="D3" s="2" t="s">
        <v>271</v>
      </c>
      <c r="E3" s="2" t="s">
        <v>319</v>
      </c>
    </row>
    <row r="4">
      <c r="A4" s="2" t="s">
        <v>320</v>
      </c>
      <c r="B4" s="2" t="s">
        <v>321</v>
      </c>
      <c r="C4" s="2" t="s">
        <v>322</v>
      </c>
      <c r="D4" s="2" t="s">
        <v>323</v>
      </c>
      <c r="E4" s="2" t="s">
        <v>324</v>
      </c>
    </row>
    <row r="5">
      <c r="A5" s="2" t="s">
        <v>325</v>
      </c>
      <c r="B5" s="2" t="s">
        <v>326</v>
      </c>
      <c r="C5" s="2" t="s">
        <v>327</v>
      </c>
      <c r="D5" s="2" t="s">
        <v>328</v>
      </c>
      <c r="E5" s="2" t="s">
        <v>329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71"/>
    <col customWidth="1" min="2" max="2" width="40.71"/>
    <col customWidth="1" min="3" max="6" width="28.71"/>
    <col customWidth="1" min="7" max="26" width="8.71"/>
  </cols>
  <sheetData>
    <row r="1">
      <c r="A1" s="1" t="s">
        <v>330</v>
      </c>
      <c r="B1" s="1" t="s">
        <v>331</v>
      </c>
      <c r="C1" s="1" t="s">
        <v>332</v>
      </c>
      <c r="D1" s="1" t="s">
        <v>24</v>
      </c>
    </row>
    <row r="2">
      <c r="A2" s="2" t="s">
        <v>58</v>
      </c>
      <c r="B2" s="2" t="s">
        <v>333</v>
      </c>
      <c r="C2" s="2" t="s">
        <v>334</v>
      </c>
      <c r="D2" s="2" t="s">
        <v>335</v>
      </c>
    </row>
    <row r="3">
      <c r="A3" s="2" t="s">
        <v>336</v>
      </c>
      <c r="B3" s="2" t="s">
        <v>337</v>
      </c>
      <c r="C3" s="2" t="s">
        <v>338</v>
      </c>
      <c r="D3" s="2" t="s">
        <v>339</v>
      </c>
    </row>
    <row r="4">
      <c r="A4" s="2" t="s">
        <v>340</v>
      </c>
      <c r="B4" s="2" t="s">
        <v>341</v>
      </c>
      <c r="C4" s="2" t="s">
        <v>342</v>
      </c>
      <c r="D4" s="2" t="s">
        <v>343</v>
      </c>
    </row>
    <row r="5">
      <c r="A5" s="2" t="s">
        <v>344</v>
      </c>
      <c r="B5" s="2" t="s">
        <v>345</v>
      </c>
      <c r="C5" s="2" t="s">
        <v>346</v>
      </c>
      <c r="D5" s="2" t="s">
        <v>347</v>
      </c>
    </row>
    <row r="6">
      <c r="A6" s="2" t="s">
        <v>348</v>
      </c>
      <c r="B6" s="2" t="s">
        <v>349</v>
      </c>
      <c r="C6" s="2" t="s">
        <v>350</v>
      </c>
      <c r="D6" s="2" t="s">
        <v>351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71"/>
    <col customWidth="1" min="2" max="2" width="40.71"/>
    <col customWidth="1" min="3" max="9" width="28.71"/>
    <col customWidth="1" min="10" max="26" width="8.71"/>
  </cols>
  <sheetData>
    <row r="1">
      <c r="A1" s="1" t="s">
        <v>35</v>
      </c>
      <c r="B1" s="1" t="s">
        <v>82</v>
      </c>
      <c r="C1" s="1" t="s">
        <v>94</v>
      </c>
      <c r="D1" s="1" t="s">
        <v>290</v>
      </c>
      <c r="E1" s="1" t="s">
        <v>84</v>
      </c>
      <c r="F1" s="1" t="s">
        <v>95</v>
      </c>
      <c r="G1" s="1" t="s">
        <v>293</v>
      </c>
      <c r="H1" s="1" t="s">
        <v>352</v>
      </c>
      <c r="I1" s="1" t="s">
        <v>353</v>
      </c>
    </row>
    <row r="2">
      <c r="A2" s="2" t="s">
        <v>112</v>
      </c>
      <c r="B2" s="2">
        <v>47.0</v>
      </c>
      <c r="C2" s="2">
        <v>66.0</v>
      </c>
      <c r="D2" s="2">
        <v>19.0</v>
      </c>
      <c r="E2" s="2">
        <v>2.0</v>
      </c>
      <c r="F2" s="2">
        <v>5.0</v>
      </c>
      <c r="G2" s="2">
        <v>3.0</v>
      </c>
      <c r="H2" s="2">
        <v>0.0</v>
      </c>
      <c r="I2" s="2">
        <v>1.0</v>
      </c>
    </row>
    <row r="3">
      <c r="A3" s="2" t="s">
        <v>120</v>
      </c>
      <c r="B3" s="2">
        <v>66.0</v>
      </c>
      <c r="C3" s="2">
        <v>79.0</v>
      </c>
      <c r="D3" s="2">
        <v>13.0</v>
      </c>
      <c r="E3" s="2">
        <v>3.0</v>
      </c>
      <c r="F3" s="2">
        <v>5.0</v>
      </c>
      <c r="G3" s="2">
        <v>2.0</v>
      </c>
      <c r="H3" s="2">
        <v>1.0</v>
      </c>
      <c r="I3" s="2">
        <v>0.0</v>
      </c>
    </row>
    <row r="4">
      <c r="A4" s="2" t="s">
        <v>125</v>
      </c>
      <c r="B4" s="2">
        <v>48.0</v>
      </c>
      <c r="C4" s="2">
        <v>83.0</v>
      </c>
      <c r="D4" s="2">
        <v>35.0</v>
      </c>
      <c r="E4" s="2">
        <v>4.0</v>
      </c>
      <c r="F4" s="2">
        <v>4.0</v>
      </c>
      <c r="G4" s="2">
        <v>0.0</v>
      </c>
      <c r="H4" s="2">
        <v>1.0</v>
      </c>
      <c r="I4" s="2">
        <v>1.0</v>
      </c>
    </row>
    <row r="5">
      <c r="A5" s="2" t="s">
        <v>130</v>
      </c>
      <c r="B5" s="2">
        <v>54.0</v>
      </c>
      <c r="C5" s="2">
        <v>86.0</v>
      </c>
      <c r="D5" s="2">
        <v>32.0</v>
      </c>
      <c r="E5" s="2">
        <v>4.0</v>
      </c>
      <c r="F5" s="2">
        <v>2.0</v>
      </c>
      <c r="G5" s="2">
        <v>-2.0</v>
      </c>
      <c r="H5" s="2">
        <v>1.0</v>
      </c>
      <c r="I5" s="2">
        <v>1.0</v>
      </c>
    </row>
    <row r="6">
      <c r="A6" s="2" t="s">
        <v>136</v>
      </c>
      <c r="B6" s="2">
        <v>88.0</v>
      </c>
      <c r="C6" s="2">
        <v>62.0</v>
      </c>
      <c r="D6" s="2">
        <v>-26.0</v>
      </c>
      <c r="E6" s="2">
        <v>2.0</v>
      </c>
      <c r="F6" s="2">
        <v>2.0</v>
      </c>
      <c r="G6" s="2">
        <v>0.0</v>
      </c>
      <c r="H6" s="2">
        <v>1.0</v>
      </c>
      <c r="I6" s="2">
        <v>1.0</v>
      </c>
    </row>
    <row r="7">
      <c r="A7" s="2" t="s">
        <v>141</v>
      </c>
      <c r="B7" s="2">
        <v>69.0</v>
      </c>
      <c r="C7" s="2">
        <v>88.0</v>
      </c>
      <c r="D7" s="2">
        <v>19.0</v>
      </c>
      <c r="E7" s="2">
        <v>4.0</v>
      </c>
      <c r="F7" s="2">
        <v>3.0</v>
      </c>
      <c r="G7" s="2">
        <v>-1.0</v>
      </c>
      <c r="H7" s="2">
        <v>1.0</v>
      </c>
      <c r="I7" s="2">
        <v>1.0</v>
      </c>
    </row>
    <row r="8">
      <c r="A8" s="2" t="s">
        <v>146</v>
      </c>
      <c r="B8" s="2">
        <v>57.0</v>
      </c>
      <c r="C8" s="2">
        <v>86.0</v>
      </c>
      <c r="D8" s="2">
        <v>29.0</v>
      </c>
      <c r="E8" s="2">
        <v>5.0</v>
      </c>
      <c r="F8" s="2">
        <v>4.0</v>
      </c>
      <c r="G8" s="2">
        <v>-1.0</v>
      </c>
      <c r="H8" s="2">
        <v>1.0</v>
      </c>
      <c r="I8" s="2">
        <v>0.0</v>
      </c>
    </row>
    <row r="9">
      <c r="A9" s="2" t="s">
        <v>151</v>
      </c>
      <c r="B9" s="2">
        <v>65.0</v>
      </c>
      <c r="C9" s="2">
        <v>80.0</v>
      </c>
      <c r="D9" s="2">
        <v>15.0</v>
      </c>
      <c r="E9" s="2">
        <v>2.0</v>
      </c>
      <c r="F9" s="2">
        <v>4.0</v>
      </c>
      <c r="G9" s="2">
        <v>2.0</v>
      </c>
      <c r="H9" s="2">
        <v>1.0</v>
      </c>
      <c r="I9" s="2">
        <v>1.0</v>
      </c>
    </row>
    <row r="10">
      <c r="A10" s="2" t="s">
        <v>157</v>
      </c>
      <c r="B10" s="2">
        <v>42.0</v>
      </c>
      <c r="C10" s="2">
        <v>92.0</v>
      </c>
      <c r="D10" s="2">
        <v>50.0</v>
      </c>
      <c r="E10" s="2">
        <v>3.0</v>
      </c>
      <c r="F10" s="2">
        <v>4.0</v>
      </c>
      <c r="G10" s="2">
        <v>1.0</v>
      </c>
      <c r="H10" s="2">
        <v>0.0</v>
      </c>
      <c r="I10" s="2">
        <v>0.0</v>
      </c>
    </row>
    <row r="11">
      <c r="A11" s="2" t="s">
        <v>162</v>
      </c>
      <c r="B11" s="2">
        <v>36.0</v>
      </c>
      <c r="C11" s="2">
        <v>81.0</v>
      </c>
      <c r="D11" s="2">
        <v>45.0</v>
      </c>
      <c r="E11" s="2">
        <v>3.0</v>
      </c>
      <c r="F11" s="2">
        <v>4.0</v>
      </c>
      <c r="G11" s="2">
        <v>1.0</v>
      </c>
      <c r="H11" s="2">
        <v>0.0</v>
      </c>
      <c r="I11" s="2">
        <v>1.0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